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timerb\Documents\Dev\betfair.docs\src\docs\thirdPartyTools\assets\"/>
    </mc:Choice>
  </mc:AlternateContent>
  <xr:revisionPtr revIDLastSave="0" documentId="13_ncr:1_{8F908285-46FE-4CE6-9178-6F81DFEA7FAC}" xr6:coauthVersionLast="45" xr6:coauthVersionMax="45" xr10:uidLastSave="{00000000-0000-0000-0000-000000000000}"/>
  <bookViews>
    <workbookView xWindow="-28920" yWindow="-120" windowWidth="29040" windowHeight="15840" xr2:uid="{B2910A96-BC11-43DC-BCB9-8841D7CB6E38}"/>
  </bookViews>
  <sheets>
    <sheet name="Cymatic" sheetId="1" r:id="rId1"/>
    <sheet name="SETTINGS" sheetId="2" r:id="rId2"/>
    <sheet name="RATINGS" sheetId="3" r:id="rId3"/>
  </sheets>
  <definedNames>
    <definedName name="BACKLAY">SETTINGS!$G$5</definedName>
    <definedName name="InPlay">Cymatic!$E$4</definedName>
    <definedName name="Overrounds">Cymatic!$BJ$7</definedName>
    <definedName name="Ratings">RATINGS!$I:$I</definedName>
    <definedName name="RunnerName">RATINGS!$H:$H</definedName>
    <definedName name="stake">SETTINGS!$G$2</definedName>
    <definedName name="TimeTillJump">SETTINGS!$D$4</definedName>
    <definedName name="UserOverround">SETTINGS!$G$4</definedName>
    <definedName name="UserTimeTillJump">SETTINGS!$G$3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43" i="1" l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C8" i="1" l="1"/>
  <c r="BA8" i="1"/>
  <c r="BC43" i="1" l="1"/>
  <c r="BC41" i="1"/>
  <c r="BC39" i="1"/>
  <c r="BC37" i="1"/>
  <c r="BC35" i="1"/>
  <c r="BC33" i="1"/>
  <c r="BC31" i="1"/>
  <c r="BC29" i="1"/>
  <c r="BC27" i="1"/>
  <c r="BC25" i="1"/>
  <c r="BC23" i="1"/>
  <c r="BC21" i="1"/>
  <c r="BC19" i="1"/>
  <c r="BC17" i="1"/>
  <c r="BC15" i="1"/>
  <c r="BC13" i="1"/>
  <c r="BC11" i="1"/>
  <c r="BC42" i="1"/>
  <c r="BC40" i="1"/>
  <c r="BC38" i="1"/>
  <c r="BC36" i="1"/>
  <c r="BC34" i="1"/>
  <c r="BC32" i="1"/>
  <c r="BC30" i="1"/>
  <c r="BC28" i="1"/>
  <c r="BC26" i="1"/>
  <c r="BC24" i="1"/>
  <c r="BC22" i="1"/>
  <c r="BC20" i="1"/>
  <c r="BC18" i="1"/>
  <c r="BC16" i="1"/>
  <c r="BC14" i="1"/>
  <c r="BC12" i="1"/>
  <c r="BC10" i="1"/>
  <c r="BC9" i="1"/>
  <c r="D4" i="2" l="1"/>
  <c r="BJ15" i="1" l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4" i="1"/>
  <c r="BJ13" i="1"/>
  <c r="BJ12" i="1"/>
  <c r="BJ11" i="1"/>
  <c r="BJ10" i="1"/>
  <c r="BJ9" i="1"/>
  <c r="BJ8" i="1"/>
  <c r="BJ7" i="1" l="1"/>
  <c r="BA43" i="1" l="1"/>
  <c r="BA35" i="1"/>
  <c r="BA27" i="1"/>
  <c r="BA19" i="1"/>
  <c r="BA11" i="1"/>
  <c r="BA36" i="1"/>
  <c r="BA28" i="1"/>
  <c r="BA20" i="1"/>
  <c r="BA41" i="1"/>
  <c r="BA33" i="1"/>
  <c r="BA25" i="1"/>
  <c r="BA17" i="1"/>
  <c r="BA42" i="1"/>
  <c r="BA34" i="1"/>
  <c r="BA26" i="1"/>
  <c r="BA18" i="1"/>
  <c r="BA10" i="1"/>
  <c r="BA9" i="1"/>
  <c r="BA12" i="1"/>
  <c r="BA39" i="1"/>
  <c r="BA31" i="1"/>
  <c r="BA23" i="1"/>
  <c r="BA15" i="1"/>
  <c r="BA40" i="1"/>
  <c r="BA32" i="1"/>
  <c r="BA24" i="1"/>
  <c r="BA16" i="1"/>
  <c r="BA37" i="1"/>
  <c r="BA29" i="1"/>
  <c r="BA21" i="1"/>
  <c r="BA13" i="1"/>
  <c r="BA38" i="1"/>
  <c r="BA30" i="1"/>
  <c r="BA22" i="1"/>
  <c r="BA14" i="1"/>
</calcChain>
</file>

<file path=xl/sharedStrings.xml><?xml version="1.0" encoding="utf-8"?>
<sst xmlns="http://schemas.openxmlformats.org/spreadsheetml/2006/main" count="491" uniqueCount="210">
  <si>
    <t>Starts</t>
  </si>
  <si>
    <t>Countdown</t>
  </si>
  <si>
    <t>Refreshed</t>
  </si>
  <si>
    <t>Status</t>
  </si>
  <si>
    <t>In-Play?</t>
  </si>
  <si>
    <t>Turns IP?</t>
  </si>
  <si>
    <t>IP Delay</t>
  </si>
  <si>
    <t>Selections</t>
  </si>
  <si>
    <t>Winners</t>
  </si>
  <si>
    <t>NR</t>
  </si>
  <si>
    <t>Funds</t>
  </si>
  <si>
    <t>Profit</t>
  </si>
  <si>
    <t>Green To</t>
  </si>
  <si>
    <t>Lay</t>
  </si>
  <si>
    <t>Last Price</t>
  </si>
  <si>
    <t>Traded Vol</t>
  </si>
  <si>
    <t>Reserved</t>
  </si>
  <si>
    <t>Unmatched Back Bet Info</t>
  </si>
  <si>
    <t>Unmatched Lay Bet Info</t>
  </si>
  <si>
    <t>Matched Back Bet Info</t>
  </si>
  <si>
    <t>Matched Lay Bet Info</t>
  </si>
  <si>
    <t>Market ID</t>
  </si>
  <si>
    <t>Selection ID</t>
  </si>
  <si>
    <t>Handicap</t>
  </si>
  <si>
    <t>Command</t>
  </si>
  <si>
    <t>Odds</t>
  </si>
  <si>
    <t>Stake</t>
  </si>
  <si>
    <t>Matched Odds</t>
  </si>
  <si>
    <t>Amount Matched</t>
  </si>
  <si>
    <t>Bet Ref</t>
  </si>
  <si>
    <t>Time</t>
  </si>
  <si>
    <t>Report</t>
  </si>
  <si>
    <t>ACTIVE</t>
  </si>
  <si>
    <t>Seconds to/from off:</t>
  </si>
  <si>
    <t>BMP</t>
  </si>
  <si>
    <t>1.156770498</t>
  </si>
  <si>
    <t>1.156773898</t>
  </si>
  <si>
    <t>3:30 PM Warrnambool</t>
  </si>
  <si>
    <t>\AU\Warr (AUS) 29th Mar\R3 1200m Mdn</t>
  </si>
  <si>
    <t>1.156770500</t>
  </si>
  <si>
    <t>Current market ID:</t>
  </si>
  <si>
    <t>Clear 'FAILED' status cells every:</t>
  </si>
  <si>
    <t>Next update at:</t>
  </si>
  <si>
    <t>Back</t>
  </si>
  <si>
    <t>Meeting Name</t>
  </si>
  <si>
    <t>Meeting Event</t>
  </si>
  <si>
    <t>Race Name</t>
  </si>
  <si>
    <t>Race Number</t>
  </si>
  <si>
    <t>Race Comment</t>
  </si>
  <si>
    <t>Runners Name</t>
  </si>
  <si>
    <t>Rated Price</t>
  </si>
  <si>
    <t>Runner Number</t>
  </si>
  <si>
    <t>ARARAT</t>
  </si>
  <si>
    <t>R1 2000m Mdn</t>
  </si>
  <si>
    <t>6. Rocks For Free</t>
  </si>
  <si>
    <t>4. Hooroorob</t>
  </si>
  <si>
    <t>5. Patriotic</t>
  </si>
  <si>
    <t>1. Buchan Hoaks</t>
  </si>
  <si>
    <t>3. Get Up Cliff</t>
  </si>
  <si>
    <t>7. Anamagic</t>
  </si>
  <si>
    <t>R2 1100m Mdn</t>
  </si>
  <si>
    <t>1. Notebook</t>
  </si>
  <si>
    <t>2. Oh Cecilia</t>
  </si>
  <si>
    <t>3. Selfie Road</t>
  </si>
  <si>
    <t>4. Shes Poetic</t>
  </si>
  <si>
    <t>7. Wattagoodthing</t>
  </si>
  <si>
    <t>8. Ruby Street</t>
  </si>
  <si>
    <t>9. Windset</t>
  </si>
  <si>
    <t>R3 1200m 3yo</t>
  </si>
  <si>
    <t>5. Thump In The Night</t>
  </si>
  <si>
    <t>1. Flying Banjo</t>
  </si>
  <si>
    <t>6. Feline Advisory</t>
  </si>
  <si>
    <t>8. Lolarosie</t>
  </si>
  <si>
    <t>R4 1200m Mdn</t>
  </si>
  <si>
    <t>2. Chinotto</t>
  </si>
  <si>
    <t>11. Storming Princesse</t>
  </si>
  <si>
    <t>1. Abraxos</t>
  </si>
  <si>
    <t>7. Bolde Abby</t>
  </si>
  <si>
    <t>4. Oneforthebrothers</t>
  </si>
  <si>
    <t>6. Astronomise</t>
  </si>
  <si>
    <t>8. Fashion Rebel</t>
  </si>
  <si>
    <t>9. Fiery Dawn</t>
  </si>
  <si>
    <t>12. Zouper Star</t>
  </si>
  <si>
    <t>R5 1300m Hcap</t>
  </si>
  <si>
    <t>2. Now And Forever</t>
  </si>
  <si>
    <t>8. Our Henrietta</t>
  </si>
  <si>
    <t>3. Ferrocerium</t>
  </si>
  <si>
    <t>1. Pretty Bella</t>
  </si>
  <si>
    <t>4. Champagne Pearl</t>
  </si>
  <si>
    <t>5. Dirty Digby</t>
  </si>
  <si>
    <t>6. Transversale</t>
  </si>
  <si>
    <t>7. Misty Halo</t>
  </si>
  <si>
    <t>R6 1100m Hcap</t>
  </si>
  <si>
    <t>1. High Hopper</t>
  </si>
  <si>
    <t>2. Richman</t>
  </si>
  <si>
    <t>4. Southern Turf</t>
  </si>
  <si>
    <t>6. Chalcidian</t>
  </si>
  <si>
    <t>5. Ardeeo</t>
  </si>
  <si>
    <t>8. Bel Robbie</t>
  </si>
  <si>
    <t>7. The Brickman</t>
  </si>
  <si>
    <t>R7 1200m Hcap</t>
  </si>
  <si>
    <t>6. Solsay</t>
  </si>
  <si>
    <t>7. Try Pink</t>
  </si>
  <si>
    <t>2. Last Request</t>
  </si>
  <si>
    <t>9. Duke Of Nottingham</t>
  </si>
  <si>
    <t>5. Makfly</t>
  </si>
  <si>
    <t>4. Duecourse</t>
  </si>
  <si>
    <t>WAGGA</t>
  </si>
  <si>
    <t>R1 1400m Mdn</t>
  </si>
  <si>
    <t>3. Taliano</t>
  </si>
  <si>
    <t>7. Nat Shrap</t>
  </si>
  <si>
    <t>6. Nanga</t>
  </si>
  <si>
    <t>1. Bouddi</t>
  </si>
  <si>
    <t>8. Rewarded Princess</t>
  </si>
  <si>
    <t>5. Autumn Lass</t>
  </si>
  <si>
    <t>11. Verra</t>
  </si>
  <si>
    <t>9. Tan Line</t>
  </si>
  <si>
    <t>4. The Codster</t>
  </si>
  <si>
    <t>10. La Magnat</t>
  </si>
  <si>
    <t>R2 1600m CL1</t>
  </si>
  <si>
    <t>7. King Of Sting</t>
  </si>
  <si>
    <t>10. Captain Dan</t>
  </si>
  <si>
    <t>5. Iron Stride</t>
  </si>
  <si>
    <t>9. More Ransom</t>
  </si>
  <si>
    <t>6. Hardachak</t>
  </si>
  <si>
    <t>3. Savvy Acquisition</t>
  </si>
  <si>
    <t>2. Sugar Pine</t>
  </si>
  <si>
    <t>1. Crimson Hoffa</t>
  </si>
  <si>
    <t>4. Coves</t>
  </si>
  <si>
    <t>8. Chuave Dog</t>
  </si>
  <si>
    <t>R3 1000m CL3</t>
  </si>
  <si>
    <t>3. Revolver</t>
  </si>
  <si>
    <t>9. Kopaonik</t>
  </si>
  <si>
    <t>11. All Aflutter</t>
  </si>
  <si>
    <t>7. Zambada</t>
  </si>
  <si>
    <t>5. Oso Tempting</t>
  </si>
  <si>
    <t>10. Shezz Shuffling</t>
  </si>
  <si>
    <t>2. Delago At Ease</t>
  </si>
  <si>
    <t>4. Honeysuckle Choice</t>
  </si>
  <si>
    <t>12. Redfu</t>
  </si>
  <si>
    <t>R4 1600m Hcap</t>
  </si>
  <si>
    <t>4. Le Cavalier</t>
  </si>
  <si>
    <t>9. Upper House</t>
  </si>
  <si>
    <t>2. Supreme Polarity</t>
  </si>
  <si>
    <t>6. Mr Gustavo</t>
  </si>
  <si>
    <t>5. Takookacod</t>
  </si>
  <si>
    <t>7. Wyangle</t>
  </si>
  <si>
    <t>8. Equal Balance</t>
  </si>
  <si>
    <t>R5 1000m Hcap</t>
  </si>
  <si>
    <t>2. Zarhron</t>
  </si>
  <si>
    <t>3. Grunderzeit</t>
  </si>
  <si>
    <t>1. Burradoo</t>
  </si>
  <si>
    <t>5. Nicof</t>
  </si>
  <si>
    <t>6. Mixed Blossom</t>
  </si>
  <si>
    <t>7. Exaggerate</t>
  </si>
  <si>
    <t>4. Fermanagh Lad</t>
  </si>
  <si>
    <t>10. Treasure Boss</t>
  </si>
  <si>
    <t>9. Moving On Up</t>
  </si>
  <si>
    <t>11. Our Finvarra</t>
  </si>
  <si>
    <t>R6 1800m Hcap</t>
  </si>
  <si>
    <t>5. Trying</t>
  </si>
  <si>
    <t>10. Hayne Plane</t>
  </si>
  <si>
    <t>9. Cowboy Hour</t>
  </si>
  <si>
    <t>11. Periartie</t>
  </si>
  <si>
    <t>12. Rising Force</t>
  </si>
  <si>
    <t>8. Mayor Of Methul</t>
  </si>
  <si>
    <t>3. Smart Style</t>
  </si>
  <si>
    <t>4. The Bluesmobile</t>
  </si>
  <si>
    <t>1. Ritmico</t>
  </si>
  <si>
    <t>2. Azaryah</t>
  </si>
  <si>
    <t>7. Almighty Gold</t>
  </si>
  <si>
    <t>R7 1200m Mdn</t>
  </si>
  <si>
    <t>2. Highly Decorated</t>
  </si>
  <si>
    <t>3. Allied Forces</t>
  </si>
  <si>
    <t>13. Tickinover</t>
  </si>
  <si>
    <t>10. Min Min Light</t>
  </si>
  <si>
    <t>4. Its Christmas</t>
  </si>
  <si>
    <t>1. Wondalga</t>
  </si>
  <si>
    <t>5. Dougalugs</t>
  </si>
  <si>
    <t>9. Buddabadah</t>
  </si>
  <si>
    <t>11. Rockopal</t>
  </si>
  <si>
    <t>12. Setlin Sage</t>
  </si>
  <si>
    <t>14. Valarian</t>
  </si>
  <si>
    <t>15. Job</t>
  </si>
  <si>
    <t>16. Zarsnip</t>
  </si>
  <si>
    <t>17. Sheeza Menzies</t>
  </si>
  <si>
    <t>R8 1200m CL2</t>
  </si>
  <si>
    <t>6. Booradley</t>
  </si>
  <si>
    <t>4. Benjamery</t>
  </si>
  <si>
    <t>3. Nicconi Poni</t>
  </si>
  <si>
    <t>1. Banger</t>
  </si>
  <si>
    <t>13. Strikeman</t>
  </si>
  <si>
    <t>16. Miss Charlie</t>
  </si>
  <si>
    <t>17. March Ahead</t>
  </si>
  <si>
    <t>5. Zaromatic</t>
  </si>
  <si>
    <t>7. Nicotera</t>
  </si>
  <si>
    <t>9. Find My Tail</t>
  </si>
  <si>
    <t>10. Love Me Broke</t>
  </si>
  <si>
    <t>11. Manhattan Zip</t>
  </si>
  <si>
    <t>12. Notre Reve</t>
  </si>
  <si>
    <t>15. Dolphin Watch</t>
  </si>
  <si>
    <t>Bet to win (backing) or lose (laying)</t>
  </si>
  <si>
    <t>dollars on each runner</t>
  </si>
  <si>
    <t>Start placing bets</t>
  </si>
  <si>
    <t>seconds before the scheduled jump</t>
  </si>
  <si>
    <t xml:space="preserve">Only place bets if the back market percentage is less than </t>
  </si>
  <si>
    <t>percent</t>
  </si>
  <si>
    <t xml:space="preserve">Bet type </t>
  </si>
  <si>
    <t>BACK</t>
  </si>
  <si>
    <t>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</si>
</sst>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d/mm/yyyy\ hh:mm"/>
    <numFmt numFmtId="165" formatCode="hh:mm:ss"/>
    <numFmt numFmtId="166" formatCode="hh:mm:ss.000"/>
    <numFmt numFmtId="167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mediumGray">
        <fgColor theme="0"/>
        <bgColor rgb="FFFF99FF"/>
      </patternFill>
    </fill>
    <fill>
      <patternFill patternType="mediumGray">
        <fgColor theme="0"/>
        <bgColor rgb="FFFFCCFF"/>
      </patternFill>
    </fill>
    <fill>
      <patternFill patternType="mediumGray">
        <fgColor theme="0"/>
        <bgColor rgb="FFD3D3D3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theme="0"/>
      </patternFill>
    </fill>
    <fill>
      <patternFill patternType="solid">
        <fgColor rgb="FFFF99FF"/>
        <bgColor theme="0"/>
      </patternFill>
    </fill>
    <fill>
      <patternFill patternType="solid">
        <fgColor rgb="FFFFCCFF"/>
        <bgColor theme="0"/>
      </patternFill>
    </fill>
    <fill>
      <patternFill patternType="solid">
        <fgColor rgb="FFD3D3D3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mediumGray">
        <fgColor theme="0"/>
        <bgColor rgb="FF6699FF"/>
      </patternFill>
    </fill>
    <fill>
      <patternFill patternType="solid">
        <fgColor rgb="FF6699FF"/>
        <bgColor theme="0"/>
      </patternFill>
    </fill>
    <fill>
      <patternFill patternType="solid">
        <fgColor rgb="FF6699FF"/>
        <bgColor indexed="64"/>
      </patternFill>
    </fill>
    <fill>
      <patternFill patternType="mediumGray">
        <fgColor theme="0"/>
        <bgColor rgb="FF99CCFF"/>
      </patternFill>
    </fill>
    <fill>
      <patternFill patternType="solid">
        <fgColor rgb="FF99CCFF"/>
        <bgColor theme="0"/>
      </patternFill>
    </fill>
    <fill>
      <patternFill patternType="solid">
        <fgColor rgb="FF99CCFF"/>
        <bgColor indexed="64"/>
      </patternFill>
    </fill>
    <fill>
      <patternFill patternType="mediumGray">
        <fgColor theme="0"/>
        <bgColor rgb="FFCCECFF"/>
      </patternFill>
    </fill>
    <fill>
      <patternFill patternType="solid">
        <fgColor rgb="FFCCECFF"/>
        <bgColor theme="0"/>
      </patternFill>
    </fill>
    <fill>
      <patternFill patternType="solid">
        <fgColor rgb="FFCCECFF"/>
        <bgColor indexed="64"/>
      </patternFill>
    </fill>
    <fill>
      <patternFill patternType="mediumGray">
        <fgColor theme="0"/>
        <bgColor rgb="FFFF66FF"/>
      </patternFill>
    </fill>
    <fill>
      <patternFill patternType="solid">
        <fgColor rgb="FFFF66FF"/>
        <bgColor theme="0"/>
      </patternFill>
    </fill>
    <fill>
      <patternFill patternType="solid">
        <fgColor rgb="FFFF66FF"/>
        <bgColor indexed="64"/>
      </patternFill>
    </fill>
    <fill>
      <patternFill patternType="mediumGray">
        <fgColor theme="0"/>
        <bgColor theme="9" tint="0.79995117038483843"/>
      </patternFill>
    </fill>
    <fill>
      <patternFill patternType="solid">
        <fgColor theme="9" tint="0.79995117038483843"/>
        <bgColor indexed="64"/>
      </patternFill>
    </fill>
    <fill>
      <patternFill patternType="mediumGray">
        <fgColor theme="0"/>
        <bgColor theme="9" tint="0.799920651875362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4" borderId="6" applyNumberFormat="0" applyAlignment="0" applyProtection="0"/>
    <xf numFmtId="0" fontId="14" fillId="15" borderId="7" applyNumberFormat="0" applyAlignment="0" applyProtection="0"/>
    <xf numFmtId="0" fontId="15" fillId="15" borderId="6" applyNumberFormat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21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0" borderId="0"/>
    <xf numFmtId="0" fontId="21" fillId="0" borderId="0"/>
    <xf numFmtId="0" fontId="5" fillId="17" borderId="10" applyNumberFormat="0" applyFont="0" applyAlignment="0" applyProtection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43" borderId="1" xfId="0" applyFont="1" applyFill="1" applyBorder="1" applyAlignment="1">
      <alignment horizontal="center" vertical="center"/>
    </xf>
    <xf numFmtId="0" fontId="0" fillId="43" borderId="1" xfId="0" applyFill="1" applyBorder="1" applyAlignment="1">
      <alignment horizontal="center" vertical="center"/>
    </xf>
    <xf numFmtId="0" fontId="1" fillId="44" borderId="1" xfId="0" applyFont="1" applyFill="1" applyBorder="1" applyAlignment="1">
      <alignment horizontal="center" vertical="center"/>
    </xf>
    <xf numFmtId="0" fontId="0" fillId="44" borderId="1" xfId="0" applyFill="1" applyBorder="1" applyAlignment="1">
      <alignment horizontal="center" vertical="center"/>
    </xf>
    <xf numFmtId="0" fontId="0" fillId="45" borderId="1" xfId="0" applyFill="1" applyBorder="1" applyAlignment="1">
      <alignment horizontal="center" vertical="center"/>
    </xf>
    <xf numFmtId="0" fontId="0" fillId="46" borderId="0" xfId="0" applyFill="1" applyAlignment="1">
      <alignment horizontal="center" vertical="center"/>
    </xf>
    <xf numFmtId="49" fontId="0" fillId="46" borderId="0" xfId="0" applyNumberForma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49" fontId="0" fillId="42" borderId="0" xfId="0" applyNumberFormat="1" applyFill="1" applyAlignment="1">
      <alignment horizontal="center" vertical="center"/>
    </xf>
    <xf numFmtId="0" fontId="0" fillId="47" borderId="1" xfId="0" applyFill="1" applyBorder="1" applyAlignment="1">
      <alignment horizontal="center" vertical="center"/>
    </xf>
    <xf numFmtId="165" fontId="0" fillId="47" borderId="1" xfId="0" applyNumberFormat="1" applyFill="1" applyBorder="1" applyAlignment="1">
      <alignment horizontal="center" vertical="center"/>
    </xf>
    <xf numFmtId="0" fontId="0" fillId="42" borderId="0" xfId="0" applyFill="1"/>
    <xf numFmtId="0" fontId="0" fillId="42" borderId="1" xfId="0" applyFill="1" applyBorder="1" applyAlignment="1">
      <alignment horizontal="center" vertical="center"/>
    </xf>
    <xf numFmtId="0" fontId="0" fillId="46" borderId="1" xfId="0" applyFill="1" applyBorder="1" applyAlignment="1">
      <alignment horizontal="center" vertical="center"/>
    </xf>
    <xf numFmtId="1" fontId="0" fillId="47" borderId="1" xfId="0" applyNumberFormat="1" applyFill="1" applyBorder="1" applyAlignment="1">
      <alignment horizontal="center" vertical="center"/>
    </xf>
    <xf numFmtId="0" fontId="1" fillId="48" borderId="0" xfId="0" applyFont="1" applyFill="1" applyAlignment="1">
      <alignment horizontal="left"/>
    </xf>
    <xf numFmtId="0" fontId="2" fillId="48" borderId="0" xfId="0" applyFont="1" applyFill="1" applyAlignment="1">
      <alignment horizontal="left"/>
    </xf>
    <xf numFmtId="0" fontId="2" fillId="48" borderId="0" xfId="0" applyFont="1" applyFill="1" applyAlignment="1">
      <alignment horizontal="right"/>
    </xf>
    <xf numFmtId="0" fontId="2" fillId="48" borderId="0" xfId="0" applyFont="1" applyFill="1" applyAlignment="1">
      <alignment horizontal="center"/>
    </xf>
    <xf numFmtId="0" fontId="2" fillId="48" borderId="2" xfId="0" applyFont="1" applyFill="1" applyBorder="1" applyAlignment="1">
      <alignment horizontal="center"/>
    </xf>
    <xf numFmtId="0" fontId="0" fillId="48" borderId="0" xfId="0" applyFill="1"/>
    <xf numFmtId="0" fontId="3" fillId="48" borderId="0" xfId="0" applyFont="1" applyFill="1" applyAlignment="1">
      <alignment horizontal="center"/>
    </xf>
    <xf numFmtId="164" fontId="2" fillId="48" borderId="0" xfId="0" applyNumberFormat="1" applyFont="1" applyFill="1" applyAlignment="1">
      <alignment horizontal="center"/>
    </xf>
    <xf numFmtId="165" fontId="2" fillId="48" borderId="0" xfId="0" applyNumberFormat="1" applyFont="1" applyFill="1" applyAlignment="1">
      <alignment horizontal="center"/>
    </xf>
    <xf numFmtId="166" fontId="2" fillId="48" borderId="0" xfId="0" applyNumberFormat="1" applyFont="1" applyFill="1" applyAlignment="1">
      <alignment horizontal="center"/>
    </xf>
    <xf numFmtId="0" fontId="0" fillId="48" borderId="1" xfId="0" applyFill="1" applyBorder="1" applyAlignment="1">
      <alignment horizontal="center" vertical="center"/>
    </xf>
    <xf numFmtId="49" fontId="0" fillId="48" borderId="0" xfId="0" applyNumberFormat="1" applyFill="1" applyAlignment="1">
      <alignment horizontal="center" vertical="center"/>
    </xf>
    <xf numFmtId="0" fontId="0" fillId="48" borderId="0" xfId="0" applyFill="1" applyAlignment="1">
      <alignment horizontal="center" vertical="center"/>
    </xf>
    <xf numFmtId="167" fontId="1" fillId="9" borderId="17" xfId="0" applyNumberFormat="1" applyFont="1" applyFill="1" applyBorder="1" applyAlignment="1">
      <alignment horizontal="center" vertical="center" wrapText="1"/>
    </xf>
    <xf numFmtId="2" fontId="0" fillId="47" borderId="12" xfId="0" applyNumberFormat="1" applyFill="1" applyBorder="1" applyAlignment="1">
      <alignment horizontal="center" vertical="center"/>
    </xf>
    <xf numFmtId="49" fontId="0" fillId="48" borderId="19" xfId="0" applyNumberForma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0" xfId="0" applyFill="1" applyAlignment="1">
      <alignment horizontal="center" vertical="center" wrapText="1"/>
    </xf>
    <xf numFmtId="0" fontId="0" fillId="46" borderId="0" xfId="0" applyFill="1"/>
    <xf numFmtId="49" fontId="4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horizontal="center" vertical="center"/>
    </xf>
    <xf numFmtId="0" fontId="1" fillId="48" borderId="0" xfId="0" applyFont="1" applyFill="1" applyAlignment="1">
      <alignment horizontal="center" vertical="center"/>
    </xf>
    <xf numFmtId="165" fontId="0" fillId="48" borderId="0" xfId="0" applyNumberFormat="1" applyFill="1" applyAlignment="1">
      <alignment horizontal="center" vertical="center"/>
    </xf>
    <xf numFmtId="2" fontId="0" fillId="48" borderId="0" xfId="0" applyNumberFormat="1" applyFill="1" applyAlignment="1">
      <alignment horizontal="center" vertical="center"/>
    </xf>
    <xf numFmtId="49" fontId="4" fillId="48" borderId="0" xfId="0" applyNumberFormat="1" applyFont="1" applyFill="1" applyAlignment="1">
      <alignment horizontal="left"/>
    </xf>
    <xf numFmtId="0" fontId="4" fillId="48" borderId="0" xfId="0" applyFont="1" applyFill="1"/>
    <xf numFmtId="0" fontId="1" fillId="48" borderId="0" xfId="0" applyFont="1" applyFill="1" applyAlignment="1">
      <alignment horizontal="center"/>
    </xf>
    <xf numFmtId="0" fontId="0" fillId="48" borderId="0" xfId="0" applyFill="1" applyAlignment="1">
      <alignment horizontal="right"/>
    </xf>
    <xf numFmtId="0" fontId="0" fillId="48" borderId="0" xfId="0" applyFill="1" applyAlignment="1">
      <alignment horizontal="left"/>
    </xf>
    <xf numFmtId="49" fontId="0" fillId="48" borderId="0" xfId="0" applyNumberFormat="1" applyFill="1"/>
    <xf numFmtId="165" fontId="0" fillId="48" borderId="0" xfId="0" applyNumberFormat="1" applyFill="1"/>
    <xf numFmtId="49" fontId="0" fillId="48" borderId="0" xfId="0" applyNumberFormat="1" applyFill="1" applyAlignment="1">
      <alignment horizontal="left"/>
    </xf>
    <xf numFmtId="0" fontId="0" fillId="0" borderId="0" xfId="0" applyAlignment="1">
      <alignment vertical="center"/>
    </xf>
    <xf numFmtId="0" fontId="21" fillId="0" borderId="0" xfId="34" applyAlignment="1">
      <alignment vertical="center"/>
    </xf>
    <xf numFmtId="0" fontId="21" fillId="0" borderId="0" xfId="0" applyFont="1"/>
    <xf numFmtId="40" fontId="0" fillId="0" borderId="0" xfId="0" applyNumberFormat="1"/>
    <xf numFmtId="0" fontId="0" fillId="49" borderId="1" xfId="0" applyFill="1" applyBorder="1" applyAlignment="1">
      <alignment horizontal="center" vertical="center"/>
    </xf>
    <xf numFmtId="0" fontId="1" fillId="49" borderId="1" xfId="0" applyFont="1" applyFill="1" applyBorder="1" applyAlignment="1">
      <alignment horizontal="center" vertical="center"/>
    </xf>
    <xf numFmtId="0" fontId="0" fillId="50" borderId="1" xfId="0" applyFill="1" applyBorder="1" applyAlignment="1">
      <alignment horizontal="center" vertical="center"/>
    </xf>
    <xf numFmtId="0" fontId="1" fillId="50" borderId="1" xfId="0" applyFont="1" applyFill="1" applyBorder="1" applyAlignment="1">
      <alignment horizontal="center" vertical="center"/>
    </xf>
    <xf numFmtId="0" fontId="0" fillId="51" borderId="1" xfId="0" applyFill="1" applyBorder="1" applyAlignment="1">
      <alignment horizontal="center" vertical="center"/>
    </xf>
    <xf numFmtId="0" fontId="1" fillId="51" borderId="1" xfId="0" applyFont="1" applyFill="1" applyBorder="1" applyAlignment="1">
      <alignment horizontal="center" vertical="center"/>
    </xf>
    <xf numFmtId="0" fontId="0" fillId="52" borderId="1" xfId="0" applyFill="1" applyBorder="1" applyAlignment="1">
      <alignment horizontal="center" vertical="center"/>
    </xf>
    <xf numFmtId="0" fontId="1" fillId="52" borderId="1" xfId="0" applyFont="1" applyFill="1" applyBorder="1" applyAlignment="1">
      <alignment horizontal="center" vertical="center"/>
    </xf>
    <xf numFmtId="0" fontId="0" fillId="53" borderId="1" xfId="0" applyFill="1" applyBorder="1" applyAlignment="1">
      <alignment horizontal="center" vertical="center"/>
    </xf>
    <xf numFmtId="0" fontId="1" fillId="53" borderId="1" xfId="0" applyFont="1" applyFill="1" applyBorder="1" applyAlignment="1">
      <alignment horizontal="center" vertical="center"/>
    </xf>
    <xf numFmtId="0" fontId="0" fillId="54" borderId="1" xfId="0" applyFill="1" applyBorder="1" applyAlignment="1">
      <alignment horizontal="center" vertical="center"/>
    </xf>
    <xf numFmtId="0" fontId="1" fillId="54" borderId="1" xfId="0" applyFont="1" applyFill="1" applyBorder="1" applyAlignment="1">
      <alignment horizontal="center" vertical="center"/>
    </xf>
    <xf numFmtId="0" fontId="4" fillId="55" borderId="1" xfId="0" applyFont="1" applyFill="1" applyBorder="1" applyAlignment="1">
      <alignment horizontal="center" vertical="center"/>
    </xf>
    <xf numFmtId="0" fontId="1" fillId="55" borderId="1" xfId="0" applyFont="1" applyFill="1" applyBorder="1" applyAlignment="1">
      <alignment horizontal="center" vertical="center"/>
    </xf>
    <xf numFmtId="0" fontId="4" fillId="56" borderId="1" xfId="0" applyFont="1" applyFill="1" applyBorder="1" applyAlignment="1">
      <alignment horizontal="center" vertical="center"/>
    </xf>
    <xf numFmtId="0" fontId="1" fillId="56" borderId="1" xfId="0" applyFont="1" applyFill="1" applyBorder="1" applyAlignment="1">
      <alignment horizontal="center" vertical="center"/>
    </xf>
    <xf numFmtId="0" fontId="4" fillId="57" borderId="1" xfId="0" applyFont="1" applyFill="1" applyBorder="1" applyAlignment="1">
      <alignment horizontal="center" vertical="center"/>
    </xf>
    <xf numFmtId="0" fontId="1" fillId="57" borderId="1" xfId="0" applyFont="1" applyFill="1" applyBorder="1" applyAlignment="1">
      <alignment horizontal="center" vertical="center"/>
    </xf>
    <xf numFmtId="0" fontId="1" fillId="58" borderId="1" xfId="0" applyFont="1" applyFill="1" applyBorder="1" applyAlignment="1">
      <alignment horizontal="center" vertical="center"/>
    </xf>
    <xf numFmtId="0" fontId="0" fillId="58" borderId="1" xfId="0" applyFill="1" applyBorder="1" applyAlignment="1">
      <alignment horizontal="center" vertical="center"/>
    </xf>
    <xf numFmtId="0" fontId="1" fillId="59" borderId="1" xfId="0" applyFont="1" applyFill="1" applyBorder="1" applyAlignment="1">
      <alignment horizontal="center" vertical="center"/>
    </xf>
    <xf numFmtId="0" fontId="0" fillId="59" borderId="1" xfId="0" applyFill="1" applyBorder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0" fillId="60" borderId="1" xfId="0" applyFill="1" applyBorder="1" applyAlignment="1">
      <alignment horizontal="center" vertical="center"/>
    </xf>
    <xf numFmtId="0" fontId="0" fillId="61" borderId="1" xfId="0" applyFill="1" applyBorder="1" applyAlignment="1">
      <alignment horizontal="center" vertical="center"/>
    </xf>
    <xf numFmtId="1" fontId="0" fillId="61" borderId="1" xfId="0" applyNumberFormat="1" applyFill="1" applyBorder="1" applyAlignment="1">
      <alignment horizontal="center" vertical="center"/>
    </xf>
    <xf numFmtId="165" fontId="0" fillId="61" borderId="1" xfId="0" applyNumberFormat="1" applyFill="1" applyBorder="1" applyAlignment="1">
      <alignment horizontal="center" vertical="center"/>
    </xf>
    <xf numFmtId="2" fontId="0" fillId="61" borderId="12" xfId="0" applyNumberFormat="1" applyFill="1" applyBorder="1" applyAlignment="1">
      <alignment horizontal="center" vertical="center"/>
    </xf>
    <xf numFmtId="0" fontId="1" fillId="47" borderId="1" xfId="0" applyFont="1" applyFill="1" applyBorder="1" applyAlignment="1">
      <alignment horizontal="center" vertical="center"/>
    </xf>
    <xf numFmtId="2" fontId="1" fillId="47" borderId="1" xfId="0" applyNumberFormat="1" applyFont="1" applyFill="1" applyBorder="1" applyAlignment="1">
      <alignment horizontal="center" vertical="center"/>
    </xf>
    <xf numFmtId="49" fontId="4" fillId="62" borderId="1" xfId="0" applyNumberFormat="1" applyFont="1" applyFill="1" applyBorder="1" applyAlignment="1">
      <alignment horizontal="center" vertical="center"/>
    </xf>
    <xf numFmtId="0" fontId="4" fillId="62" borderId="1" xfId="0" applyFont="1" applyFill="1" applyBorder="1" applyAlignment="1">
      <alignment horizontal="center" vertical="center"/>
    </xf>
    <xf numFmtId="49" fontId="4" fillId="63" borderId="1" xfId="0" applyNumberFormat="1" applyFont="1" applyFill="1" applyBorder="1" applyAlignment="1">
      <alignment horizontal="center" vertical="center"/>
    </xf>
    <xf numFmtId="0" fontId="4" fillId="63" borderId="1" xfId="0" applyFont="1" applyFill="1" applyBorder="1" applyAlignment="1">
      <alignment horizontal="center" vertical="center"/>
    </xf>
    <xf numFmtId="0" fontId="1" fillId="61" borderId="1" xfId="0" applyFont="1" applyFill="1" applyBorder="1" applyAlignment="1">
      <alignment horizontal="center" vertical="center"/>
    </xf>
    <xf numFmtId="2" fontId="1" fillId="61" borderId="1" xfId="0" applyNumberFormat="1" applyFont="1" applyFill="1" applyBorder="1" applyAlignment="1">
      <alignment horizontal="center" vertical="center"/>
    </xf>
    <xf numFmtId="2" fontId="1" fillId="61" borderId="12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1" fillId="3" borderId="1" xfId="0" applyFont="1" applyFill="1" applyBorder="1"/>
    <xf numFmtId="0" fontId="0" fillId="3" borderId="0" xfId="0" applyFill="1"/>
    <xf numFmtId="0" fontId="0" fillId="64" borderId="1" xfId="0" applyFill="1" applyBorder="1"/>
    <xf numFmtId="0" fontId="21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</cellXfs>
  <cellStyles count="47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5" xr:uid="{96BACB20-1172-44AE-9DD2-E6718C28D87C}"/>
    <cellStyle name="60% - Accent2 2" xfId="36" xr:uid="{383F879A-0DA5-446C-B203-45D18675B67E}"/>
    <cellStyle name="60% - Accent3 2" xfId="37" xr:uid="{3AC260F7-A3D4-41B1-A266-41A4B06F2C5E}"/>
    <cellStyle name="60% - Accent4 2" xfId="38" xr:uid="{B66429AF-4A62-4C8E-8610-09BA24B0F5DE}"/>
    <cellStyle name="60% - Accent5 2" xfId="39" xr:uid="{557E06C4-B286-4DC6-98AB-A610003AAD29}"/>
    <cellStyle name="60% - Accent6 2" xfId="40" xr:uid="{4DEF4329-7155-42E8-92EF-AC0B64998907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1" xr:uid="{F7130879-B31D-4275-B7F5-E433562B48C1}"/>
    <cellStyle name="Input" xfId="8" builtinId="20" customBuiltin="1"/>
    <cellStyle name="Linked Cell" xfId="11" builtinId="24" customBuiltin="1"/>
    <cellStyle name="Neutral 2" xfId="42" xr:uid="{1AEFBC7E-ABE9-49E0-A780-D937B3FCAFF7}"/>
    <cellStyle name="Normal" xfId="0" builtinId="0"/>
    <cellStyle name="Normal 2" xfId="43" xr:uid="{14D202B4-A3A0-4135-A372-CB6DF781EF13}"/>
    <cellStyle name="Normal 3" xfId="44" xr:uid="{F9A90C50-B91B-4951-AECD-2C60998F5A8A}"/>
    <cellStyle name="Normal 4" xfId="34" xr:uid="{8AA60166-D02B-4C58-B7FC-3D234372E01E}"/>
    <cellStyle name="Note 2" xfId="45" xr:uid="{51ABCBDA-4FA3-4A0D-A3F3-98EDFE079902}"/>
    <cellStyle name="Output" xfId="9" builtinId="21" customBuiltin="1"/>
    <cellStyle name="Title" xfId="1" builtinId="15" customBuiltin="1"/>
    <cellStyle name="Title 2" xfId="46" xr:uid="{FAFE9A7B-C39B-4C13-9B87-51280A206E07}"/>
    <cellStyle name="Total" xfId="15" builtinId="25" customBuiltin="1"/>
    <cellStyle name="Warning Text" xfId="13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7EF307E-EFDE-4F11-9EB7-C0AEC1DB9DE2}">
      <tableStyleElement type="wholeTable" dxfId="1"/>
      <tableStyleElement type="headerRow" dxfId="0"/>
    </tableStyle>
  </tableStyles>
  <colors>
    <mruColors>
      <color rgb="FFFFCCFF"/>
      <color rgb="FFFF99FF"/>
      <color rgb="FFFF66FF"/>
      <color rgb="FF6699FF"/>
      <color rgb="FFCCECFF"/>
      <color rgb="FF99CCFF"/>
      <color rgb="FFFFFF99"/>
      <color rgb="FFFFFF66"/>
      <color rgb="FF9BC2E6"/>
      <color rgb="FFFFC0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6638-7D7E-47E9-9865-F088C64991F6}">
  <sheetPr codeName="Sheet1"/>
  <dimension ref="A1:EM1248"/>
  <sheetViews>
    <sheetView tabSelected="1" topLeftCell="O1" zoomScaleNormal="100" workbookViewId="0">
      <selection activeCell="BD21" sqref="BD21"/>
    </sheetView>
  </sheetViews>
  <sheetFormatPr defaultRowHeight="15" x14ac:dyDescent="0.25"/>
  <cols>
    <col min="1" max="1" width="18.7109375" customWidth="1"/>
    <col min="2" max="4" width="11" customWidth="1"/>
    <col min="5" max="5" width="5.7109375" customWidth="1"/>
    <col min="6" max="6" width="7.7109375" customWidth="1"/>
    <col min="7" max="7" width="5.7109375" customWidth="1"/>
    <col min="8" max="8" width="7.7109375" customWidth="1"/>
    <col min="9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7" max="17" width="12.7109375" customWidth="1"/>
    <col min="18" max="37" width="0" hidden="1" customWidth="1"/>
    <col min="38" max="38" width="13.85546875" customWidth="1"/>
    <col min="39" max="40" width="7.7109375" customWidth="1"/>
    <col min="41" max="41" width="11.7109375" customWidth="1"/>
    <col min="42" max="43" width="7.7109375" customWidth="1"/>
    <col min="44" max="44" width="13.7109375" customWidth="1"/>
    <col min="45" max="46" width="7.7109375" customWidth="1"/>
    <col min="47" max="47" width="12.28515625" customWidth="1"/>
    <col min="48" max="49" width="7.7109375" customWidth="1"/>
    <col min="50" max="52" width="0" hidden="1" customWidth="1"/>
    <col min="53" max="53" width="31.42578125" customWidth="1"/>
    <col min="54" max="54" width="15.28515625" customWidth="1"/>
    <col min="55" max="55" width="17.85546875" customWidth="1"/>
    <col min="59" max="59" width="13.140625" bestFit="1" customWidth="1"/>
    <col min="62" max="62" width="11.5703125" bestFit="1" customWidth="1"/>
    <col min="63" max="143" width="9.140625" style="36"/>
  </cols>
  <sheetData>
    <row r="1" spans="1:143" x14ac:dyDescent="0.25">
      <c r="A1" s="31" t="s">
        <v>37</v>
      </c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5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143" x14ac:dyDescent="0.25">
      <c r="A2" s="32" t="s">
        <v>38</v>
      </c>
      <c r="B2" s="32"/>
      <c r="C2" s="32"/>
      <c r="D2" s="32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143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/>
      <c r="M3" s="36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143" x14ac:dyDescent="0.25">
      <c r="A4" s="38">
        <v>43553.645833333336</v>
      </c>
      <c r="B4" s="39">
        <v>8.2060185185185187E-3</v>
      </c>
      <c r="C4" s="40">
        <v>43553.637626759257</v>
      </c>
      <c r="D4" s="34" t="s">
        <v>32</v>
      </c>
      <c r="E4" s="34" t="b">
        <v>0</v>
      </c>
      <c r="F4" s="34" t="b">
        <v>1</v>
      </c>
      <c r="G4" s="34"/>
      <c r="H4" s="34">
        <v>12</v>
      </c>
      <c r="I4" s="34">
        <v>1</v>
      </c>
      <c r="J4" s="34">
        <v>0</v>
      </c>
      <c r="K4" s="34">
        <v>481.85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143" s="1" customFormat="1" ht="29.25" customHeight="1" x14ac:dyDescent="0.25">
      <c r="A5" s="110"/>
      <c r="B5" s="110" t="s">
        <v>11</v>
      </c>
      <c r="C5" s="110" t="s">
        <v>12</v>
      </c>
      <c r="D5" s="110"/>
      <c r="E5" s="110"/>
      <c r="F5" s="110"/>
      <c r="G5" s="110"/>
      <c r="H5" s="112" t="s">
        <v>43</v>
      </c>
      <c r="I5" s="113"/>
      <c r="J5" s="112" t="s">
        <v>13</v>
      </c>
      <c r="K5" s="113"/>
      <c r="L5" s="110"/>
      <c r="M5" s="110"/>
      <c r="N5" s="110"/>
      <c r="O5" s="110"/>
      <c r="P5" s="110" t="s">
        <v>14</v>
      </c>
      <c r="Q5" s="110" t="s">
        <v>15</v>
      </c>
      <c r="R5" s="2" t="s">
        <v>16</v>
      </c>
      <c r="S5" s="2" t="s">
        <v>16</v>
      </c>
      <c r="T5" s="2" t="s">
        <v>16</v>
      </c>
      <c r="U5" s="2" t="s">
        <v>16</v>
      </c>
      <c r="V5" s="2" t="s">
        <v>16</v>
      </c>
      <c r="W5" s="2" t="s">
        <v>16</v>
      </c>
      <c r="X5" s="2" t="s">
        <v>16</v>
      </c>
      <c r="Y5" s="2" t="s">
        <v>16</v>
      </c>
      <c r="Z5" s="2" t="s">
        <v>16</v>
      </c>
      <c r="AA5" s="2" t="s">
        <v>16</v>
      </c>
      <c r="AB5" s="2" t="s">
        <v>16</v>
      </c>
      <c r="AC5" s="2" t="s">
        <v>16</v>
      </c>
      <c r="AD5" s="2" t="s">
        <v>16</v>
      </c>
      <c r="AE5" s="2" t="s">
        <v>16</v>
      </c>
      <c r="AF5" s="2" t="s">
        <v>16</v>
      </c>
      <c r="AG5" s="2" t="s">
        <v>16</v>
      </c>
      <c r="AH5" s="2" t="s">
        <v>16</v>
      </c>
      <c r="AI5" s="2" t="s">
        <v>16</v>
      </c>
      <c r="AJ5" s="2" t="s">
        <v>16</v>
      </c>
      <c r="AK5" s="2" t="s">
        <v>16</v>
      </c>
      <c r="AL5" s="111" t="s">
        <v>17</v>
      </c>
      <c r="AM5" s="111"/>
      <c r="AN5" s="111"/>
      <c r="AO5" s="111" t="s">
        <v>18</v>
      </c>
      <c r="AP5" s="111"/>
      <c r="AQ5" s="111"/>
      <c r="AR5" s="111" t="s">
        <v>19</v>
      </c>
      <c r="AS5" s="111"/>
      <c r="AT5" s="111"/>
      <c r="AU5" s="111" t="s">
        <v>20</v>
      </c>
      <c r="AV5" s="111"/>
      <c r="AW5" s="111"/>
      <c r="AX5" s="2" t="s">
        <v>21</v>
      </c>
      <c r="AY5" s="2" t="s">
        <v>22</v>
      </c>
      <c r="AZ5" s="2" t="s">
        <v>23</v>
      </c>
      <c r="BA5" s="110" t="s">
        <v>24</v>
      </c>
      <c r="BB5" s="110" t="s">
        <v>25</v>
      </c>
      <c r="BC5" s="110" t="s">
        <v>26</v>
      </c>
      <c r="BD5" s="110" t="s">
        <v>3</v>
      </c>
      <c r="BE5" s="110" t="s">
        <v>27</v>
      </c>
      <c r="BF5" s="110" t="s">
        <v>28</v>
      </c>
      <c r="BG5" s="110" t="s">
        <v>29</v>
      </c>
      <c r="BH5" s="110" t="s">
        <v>30</v>
      </c>
      <c r="BI5" s="118" t="s">
        <v>31</v>
      </c>
      <c r="BJ5" s="112" t="s">
        <v>34</v>
      </c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</row>
    <row r="6" spans="1:143" s="1" customFormat="1" ht="15.75" customHeight="1" x14ac:dyDescent="0.25">
      <c r="A6" s="110"/>
      <c r="B6" s="110"/>
      <c r="C6" s="110"/>
      <c r="D6" s="110"/>
      <c r="E6" s="110"/>
      <c r="F6" s="110"/>
      <c r="G6" s="110"/>
      <c r="H6" s="114"/>
      <c r="I6" s="115"/>
      <c r="J6" s="114"/>
      <c r="K6" s="115"/>
      <c r="L6" s="110"/>
      <c r="M6" s="110"/>
      <c r="N6" s="110"/>
      <c r="O6" s="110"/>
      <c r="P6" s="110"/>
      <c r="Q6" s="11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2"/>
      <c r="AY6" s="2"/>
      <c r="AZ6" s="2"/>
      <c r="BA6" s="110"/>
      <c r="BB6" s="110"/>
      <c r="BC6" s="110"/>
      <c r="BD6" s="110"/>
      <c r="BE6" s="110"/>
      <c r="BF6" s="110"/>
      <c r="BG6" s="110"/>
      <c r="BH6" s="110"/>
      <c r="BI6" s="118"/>
      <c r="BJ6" s="114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</row>
    <row r="7" spans="1:143" s="1" customFormat="1" x14ac:dyDescent="0.25">
      <c r="A7" s="110"/>
      <c r="B7" s="110"/>
      <c r="C7" s="110"/>
      <c r="D7" s="110"/>
      <c r="E7" s="110"/>
      <c r="F7" s="110"/>
      <c r="G7" s="110"/>
      <c r="H7" s="116"/>
      <c r="I7" s="117"/>
      <c r="J7" s="116"/>
      <c r="K7" s="117"/>
      <c r="L7" s="110"/>
      <c r="M7" s="110"/>
      <c r="N7" s="110"/>
      <c r="O7" s="110"/>
      <c r="P7" s="110"/>
      <c r="Q7" s="11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3"/>
      <c r="AY7" s="3"/>
      <c r="AZ7" s="3"/>
      <c r="BA7" s="110"/>
      <c r="BB7" s="110"/>
      <c r="BC7" s="110"/>
      <c r="BD7" s="110"/>
      <c r="BE7" s="110"/>
      <c r="BF7" s="110"/>
      <c r="BG7" s="110"/>
      <c r="BH7" s="110"/>
      <c r="BI7" s="118"/>
      <c r="BJ7" s="44">
        <f>SUM(BJ8:BJ63)</f>
        <v>0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</row>
    <row r="8" spans="1:143" s="27" customFormat="1" x14ac:dyDescent="0.25">
      <c r="A8" s="99"/>
      <c r="B8" s="100"/>
      <c r="C8" s="100"/>
      <c r="D8" s="79"/>
      <c r="E8" s="80"/>
      <c r="F8" s="73"/>
      <c r="G8" s="74"/>
      <c r="H8" s="67"/>
      <c r="I8" s="68"/>
      <c r="J8" s="85"/>
      <c r="K8" s="86"/>
      <c r="L8" s="11"/>
      <c r="M8" s="12"/>
      <c r="N8" s="13"/>
      <c r="O8" s="14"/>
      <c r="P8" s="15"/>
      <c r="Q8" s="15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67"/>
      <c r="AM8" s="67"/>
      <c r="AN8" s="67"/>
      <c r="AO8" s="12"/>
      <c r="AP8" s="12"/>
      <c r="AQ8" s="12"/>
      <c r="AR8" s="67"/>
      <c r="AS8" s="67"/>
      <c r="AT8" s="67"/>
      <c r="AU8" s="12"/>
      <c r="AV8" s="12"/>
      <c r="AW8" s="12"/>
      <c r="AX8" s="24" t="s">
        <v>39</v>
      </c>
      <c r="AY8" s="23">
        <v>23493931</v>
      </c>
      <c r="AZ8" s="23">
        <v>0</v>
      </c>
      <c r="BA8" s="91" t="e">
        <f>IF(
    AND(
        OR(
             AND(BACKLAY = "BACK", (H8 &gt; (INDEX(Ratings,MATCH(A8,RunnerName,0))))),
             AND(BACKLAY = "LAY", (H8 &lt; (INDEX(Ratings,MATCH(A8,RunnerName,0)))))),
        Overrounds&lt;UserOverround,
        TimeTillJump&lt;UserTimeTillJump,
       InPlay="FALSE"),
        BACKLAY,
    ""
)</f>
        <v>#N/A</v>
      </c>
      <c r="BB8" s="101" t="str">
        <f>IF(A8="","",I8)</f>
        <v/>
      </c>
      <c r="BC8" s="102" t="str">
        <f>IF(A8="","",IF(BACKLAY="BACK", stake/(I8-1), stake*(J8/(J8-1))-stake))</f>
        <v/>
      </c>
      <c r="BD8" s="91"/>
      <c r="BE8" s="91"/>
      <c r="BF8" s="91"/>
      <c r="BG8" s="92"/>
      <c r="BH8" s="93"/>
      <c r="BI8" s="91"/>
      <c r="BJ8" s="94" t="str">
        <f>IFERROR(100/I8,"")</f>
        <v/>
      </c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</row>
    <row r="9" spans="1:143" x14ac:dyDescent="0.25">
      <c r="A9" s="97"/>
      <c r="B9" s="98"/>
      <c r="C9" s="98"/>
      <c r="D9" s="81"/>
      <c r="E9" s="82"/>
      <c r="F9" s="75"/>
      <c r="G9" s="76"/>
      <c r="H9" s="69"/>
      <c r="I9" s="70"/>
      <c r="J9" s="87"/>
      <c r="K9" s="88"/>
      <c r="L9" s="16"/>
      <c r="M9" s="17"/>
      <c r="N9" s="18"/>
      <c r="O9" s="19"/>
      <c r="P9" s="20"/>
      <c r="Q9" s="20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69"/>
      <c r="AM9" s="69"/>
      <c r="AN9" s="69"/>
      <c r="AO9" s="17"/>
      <c r="AP9" s="17"/>
      <c r="AQ9" s="17"/>
      <c r="AR9" s="69"/>
      <c r="AS9" s="69"/>
      <c r="AT9" s="69"/>
      <c r="AU9" s="17"/>
      <c r="AV9" s="17"/>
      <c r="AW9" s="17"/>
      <c r="AX9" s="22" t="s">
        <v>39</v>
      </c>
      <c r="AY9" s="21">
        <v>23493932</v>
      </c>
      <c r="AZ9" s="21">
        <v>0</v>
      </c>
      <c r="BA9" s="25" t="e">
        <f t="shared" ref="BA9:BA43" si="0">IF(
    AND(
        OR(
             AND(BACKLAY = "BACK", (H9 &gt; (INDEX(Ratings,MATCH(A9,RunnerName,0))))),
             AND(BACKLAY = "LAY", (H9 &lt; (INDEX(Ratings,MATCH(A9,RunnerName,0)))))),
        Overrounds&lt;UserOverround,
        TimeTillJump&lt;UserTimeTillJump,
       InPlay="FALSE"),
        BACKLAY,
    ""
)</f>
        <v>#N/A</v>
      </c>
      <c r="BB9" s="95" t="str">
        <f>IF(A9="","",I9)</f>
        <v/>
      </c>
      <c r="BC9" s="96" t="str">
        <f t="shared" ref="BC9:BC43" si="1">IF(A9="","",IF(BACKLAY="BACK", stake/(I9-1),stake*(J9/(J9-1))-stake))</f>
        <v/>
      </c>
      <c r="BD9" s="25"/>
      <c r="BE9" s="25"/>
      <c r="BF9" s="25"/>
      <c r="BG9" s="30"/>
      <c r="BH9" s="26"/>
      <c r="BI9" s="25"/>
      <c r="BJ9" s="45" t="str">
        <f t="shared" ref="BJ9:BJ43" si="2">IFERROR(100/I9,"")</f>
        <v/>
      </c>
    </row>
    <row r="10" spans="1:143" s="27" customFormat="1" x14ac:dyDescent="0.25">
      <c r="A10" s="99"/>
      <c r="B10" s="100"/>
      <c r="C10" s="100"/>
      <c r="D10" s="79"/>
      <c r="E10" s="80"/>
      <c r="F10" s="73"/>
      <c r="G10" s="74"/>
      <c r="H10" s="67"/>
      <c r="I10" s="68"/>
      <c r="J10" s="85"/>
      <c r="K10" s="86"/>
      <c r="L10" s="11"/>
      <c r="M10" s="12"/>
      <c r="N10" s="13"/>
      <c r="O10" s="14"/>
      <c r="P10" s="15"/>
      <c r="Q10" s="15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67"/>
      <c r="AM10" s="67"/>
      <c r="AN10" s="67"/>
      <c r="AO10" s="12"/>
      <c r="AP10" s="12"/>
      <c r="AQ10" s="12"/>
      <c r="AR10" s="67"/>
      <c r="AS10" s="67"/>
      <c r="AT10" s="67"/>
      <c r="AU10" s="12"/>
      <c r="AV10" s="12"/>
      <c r="AW10" s="12"/>
      <c r="AX10" s="24" t="s">
        <v>39</v>
      </c>
      <c r="AY10" s="23">
        <v>23483107</v>
      </c>
      <c r="AZ10" s="23">
        <v>0</v>
      </c>
      <c r="BA10" s="91" t="e">
        <f t="shared" si="0"/>
        <v>#N/A</v>
      </c>
      <c r="BB10" s="101" t="str">
        <f t="shared" ref="BB10:BB43" si="3">IF(A10="","",I10)</f>
        <v/>
      </c>
      <c r="BC10" s="102" t="str">
        <f t="shared" si="1"/>
        <v/>
      </c>
      <c r="BD10" s="91"/>
      <c r="BE10" s="91"/>
      <c r="BF10" s="91"/>
      <c r="BG10" s="92"/>
      <c r="BH10" s="93"/>
      <c r="BI10" s="91"/>
      <c r="BJ10" s="94" t="str">
        <f t="shared" si="2"/>
        <v/>
      </c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</row>
    <row r="11" spans="1:143" x14ac:dyDescent="0.25">
      <c r="A11" s="97"/>
      <c r="B11" s="98"/>
      <c r="C11" s="98"/>
      <c r="D11" s="83"/>
      <c r="E11" s="84"/>
      <c r="F11" s="77"/>
      <c r="G11" s="78"/>
      <c r="H11" s="71"/>
      <c r="I11" s="72"/>
      <c r="J11" s="89"/>
      <c r="K11" s="90"/>
      <c r="L11" s="6"/>
      <c r="M11" s="7"/>
      <c r="N11" s="8"/>
      <c r="O11" s="9"/>
      <c r="P11" s="10"/>
      <c r="Q11" s="10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71"/>
      <c r="AM11" s="71"/>
      <c r="AN11" s="71"/>
      <c r="AO11" s="7"/>
      <c r="AP11" s="7"/>
      <c r="AQ11" s="7"/>
      <c r="AR11" s="71"/>
      <c r="AS11" s="71"/>
      <c r="AT11" s="71"/>
      <c r="AU11" s="7"/>
      <c r="AV11" s="7"/>
      <c r="AW11" s="7"/>
      <c r="AX11" s="42" t="s">
        <v>39</v>
      </c>
      <c r="AY11" s="43">
        <v>138745</v>
      </c>
      <c r="AZ11" s="43">
        <v>0</v>
      </c>
      <c r="BA11" s="25" t="e">
        <f t="shared" si="0"/>
        <v>#N/A</v>
      </c>
      <c r="BB11" s="95" t="str">
        <f t="shared" si="3"/>
        <v/>
      </c>
      <c r="BC11" s="96" t="str">
        <f t="shared" si="1"/>
        <v/>
      </c>
      <c r="BD11" s="25"/>
      <c r="BE11" s="25"/>
      <c r="BF11" s="25"/>
      <c r="BG11" s="30"/>
      <c r="BH11" s="26"/>
      <c r="BI11" s="25"/>
      <c r="BJ11" s="45" t="str">
        <f t="shared" si="2"/>
        <v/>
      </c>
    </row>
    <row r="12" spans="1:143" s="27" customFormat="1" x14ac:dyDescent="0.25">
      <c r="A12" s="99"/>
      <c r="B12" s="100"/>
      <c r="C12" s="100"/>
      <c r="D12" s="79"/>
      <c r="E12" s="80"/>
      <c r="F12" s="73"/>
      <c r="G12" s="74"/>
      <c r="H12" s="67"/>
      <c r="I12" s="68"/>
      <c r="J12" s="85"/>
      <c r="K12" s="86"/>
      <c r="L12" s="11"/>
      <c r="M12" s="12"/>
      <c r="N12" s="13"/>
      <c r="O12" s="14"/>
      <c r="P12" s="15"/>
      <c r="Q12" s="15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67"/>
      <c r="AM12" s="67"/>
      <c r="AN12" s="67"/>
      <c r="AO12" s="12"/>
      <c r="AP12" s="12"/>
      <c r="AQ12" s="12"/>
      <c r="AR12" s="67"/>
      <c r="AS12" s="67"/>
      <c r="AT12" s="67"/>
      <c r="AU12" s="12"/>
      <c r="AV12" s="12"/>
      <c r="AW12" s="12"/>
      <c r="AX12" s="24" t="s">
        <v>39</v>
      </c>
      <c r="AY12" s="23">
        <v>23493933</v>
      </c>
      <c r="AZ12" s="23">
        <v>0</v>
      </c>
      <c r="BA12" s="91" t="e">
        <f t="shared" si="0"/>
        <v>#N/A</v>
      </c>
      <c r="BB12" s="101" t="str">
        <f t="shared" si="3"/>
        <v/>
      </c>
      <c r="BC12" s="102" t="str">
        <f t="shared" si="1"/>
        <v/>
      </c>
      <c r="BD12" s="91"/>
      <c r="BE12" s="91"/>
      <c r="BF12" s="91"/>
      <c r="BG12" s="92"/>
      <c r="BH12" s="93"/>
      <c r="BI12" s="91"/>
      <c r="BJ12" s="94" t="str">
        <f t="shared" si="2"/>
        <v/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</row>
    <row r="13" spans="1:143" x14ac:dyDescent="0.25">
      <c r="A13" s="97"/>
      <c r="B13" s="98"/>
      <c r="C13" s="98"/>
      <c r="D13" s="83"/>
      <c r="E13" s="84"/>
      <c r="F13" s="77"/>
      <c r="G13" s="78"/>
      <c r="H13" s="71"/>
      <c r="I13" s="72"/>
      <c r="J13" s="89"/>
      <c r="K13" s="90"/>
      <c r="L13" s="6"/>
      <c r="M13" s="7"/>
      <c r="N13" s="8"/>
      <c r="O13" s="9"/>
      <c r="P13" s="10"/>
      <c r="Q13" s="1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71"/>
      <c r="AM13" s="71"/>
      <c r="AN13" s="71"/>
      <c r="AO13" s="7"/>
      <c r="AP13" s="7"/>
      <c r="AQ13" s="7"/>
      <c r="AR13" s="71"/>
      <c r="AS13" s="71"/>
      <c r="AT13" s="71"/>
      <c r="AU13" s="7"/>
      <c r="AV13" s="7"/>
      <c r="AW13" s="7"/>
      <c r="AX13" s="42" t="s">
        <v>39</v>
      </c>
      <c r="AY13" s="43">
        <v>23493934</v>
      </c>
      <c r="AZ13" s="43">
        <v>0</v>
      </c>
      <c r="BA13" s="25" t="e">
        <f t="shared" si="0"/>
        <v>#N/A</v>
      </c>
      <c r="BB13" s="95" t="str">
        <f t="shared" si="3"/>
        <v/>
      </c>
      <c r="BC13" s="96" t="str">
        <f t="shared" si="1"/>
        <v/>
      </c>
      <c r="BD13" s="25"/>
      <c r="BE13" s="25"/>
      <c r="BF13" s="25"/>
      <c r="BG13" s="30"/>
      <c r="BH13" s="26"/>
      <c r="BI13" s="25"/>
      <c r="BJ13" s="45" t="str">
        <f t="shared" si="2"/>
        <v/>
      </c>
    </row>
    <row r="14" spans="1:143" s="27" customFormat="1" x14ac:dyDescent="0.25">
      <c r="A14" s="99"/>
      <c r="B14" s="100"/>
      <c r="C14" s="100"/>
      <c r="D14" s="79"/>
      <c r="E14" s="80"/>
      <c r="F14" s="73"/>
      <c r="G14" s="74"/>
      <c r="H14" s="67"/>
      <c r="I14" s="68"/>
      <c r="J14" s="85"/>
      <c r="K14" s="86"/>
      <c r="L14" s="11"/>
      <c r="M14" s="12"/>
      <c r="N14" s="13"/>
      <c r="O14" s="14"/>
      <c r="P14" s="15"/>
      <c r="Q14" s="15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67"/>
      <c r="AM14" s="67"/>
      <c r="AN14" s="67"/>
      <c r="AO14" s="12"/>
      <c r="AP14" s="12"/>
      <c r="AQ14" s="12"/>
      <c r="AR14" s="67"/>
      <c r="AS14" s="67"/>
      <c r="AT14" s="67"/>
      <c r="AU14" s="12"/>
      <c r="AV14" s="12"/>
      <c r="AW14" s="12"/>
      <c r="AX14" s="24" t="s">
        <v>39</v>
      </c>
      <c r="AY14" s="23">
        <v>22832949</v>
      </c>
      <c r="AZ14" s="23">
        <v>0</v>
      </c>
      <c r="BA14" s="91" t="e">
        <f t="shared" si="0"/>
        <v>#N/A</v>
      </c>
      <c r="BB14" s="101" t="str">
        <f t="shared" si="3"/>
        <v/>
      </c>
      <c r="BC14" s="102" t="str">
        <f t="shared" si="1"/>
        <v/>
      </c>
      <c r="BD14" s="91"/>
      <c r="BE14" s="91"/>
      <c r="BF14" s="91"/>
      <c r="BG14" s="92"/>
      <c r="BH14" s="93"/>
      <c r="BI14" s="91"/>
      <c r="BJ14" s="94" t="str">
        <f t="shared" si="2"/>
        <v/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</row>
    <row r="15" spans="1:143" x14ac:dyDescent="0.25">
      <c r="A15" s="97"/>
      <c r="B15" s="98"/>
      <c r="C15" s="98"/>
      <c r="D15" s="83"/>
      <c r="E15" s="84"/>
      <c r="F15" s="77"/>
      <c r="G15" s="78"/>
      <c r="H15" s="71"/>
      <c r="I15" s="72"/>
      <c r="J15" s="89"/>
      <c r="K15" s="90"/>
      <c r="L15" s="6"/>
      <c r="M15" s="7"/>
      <c r="N15" s="8"/>
      <c r="O15" s="9"/>
      <c r="P15" s="10"/>
      <c r="Q15" s="1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71"/>
      <c r="AM15" s="71"/>
      <c r="AN15" s="71"/>
      <c r="AO15" s="7"/>
      <c r="AP15" s="7"/>
      <c r="AQ15" s="7"/>
      <c r="AR15" s="71"/>
      <c r="AS15" s="71"/>
      <c r="AT15" s="71"/>
      <c r="AU15" s="7"/>
      <c r="AV15" s="7"/>
      <c r="AW15" s="7"/>
      <c r="AX15" s="42" t="s">
        <v>39</v>
      </c>
      <c r="AY15" s="43">
        <v>9386232</v>
      </c>
      <c r="AZ15" s="43">
        <v>0</v>
      </c>
      <c r="BA15" s="25" t="e">
        <f t="shared" si="0"/>
        <v>#N/A</v>
      </c>
      <c r="BB15" s="95" t="str">
        <f t="shared" si="3"/>
        <v/>
      </c>
      <c r="BC15" s="96" t="str">
        <f t="shared" si="1"/>
        <v/>
      </c>
      <c r="BD15" s="25"/>
      <c r="BE15" s="25"/>
      <c r="BF15" s="25"/>
      <c r="BG15" s="30"/>
      <c r="BH15" s="26"/>
      <c r="BI15" s="25"/>
      <c r="BJ15" s="45" t="str">
        <f t="shared" si="2"/>
        <v/>
      </c>
    </row>
    <row r="16" spans="1:143" s="27" customFormat="1" x14ac:dyDescent="0.25">
      <c r="A16" s="99"/>
      <c r="B16" s="100"/>
      <c r="C16" s="100"/>
      <c r="D16" s="79"/>
      <c r="E16" s="80"/>
      <c r="F16" s="73"/>
      <c r="G16" s="74"/>
      <c r="H16" s="67"/>
      <c r="I16" s="68"/>
      <c r="J16" s="85"/>
      <c r="K16" s="86"/>
      <c r="L16" s="11"/>
      <c r="M16" s="12"/>
      <c r="N16" s="13"/>
      <c r="O16" s="14"/>
      <c r="P16" s="15"/>
      <c r="Q16" s="15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67"/>
      <c r="AM16" s="67"/>
      <c r="AN16" s="67"/>
      <c r="AO16" s="12"/>
      <c r="AP16" s="12"/>
      <c r="AQ16" s="12"/>
      <c r="AR16" s="67"/>
      <c r="AS16" s="67"/>
      <c r="AT16" s="67"/>
      <c r="AU16" s="12"/>
      <c r="AV16" s="12"/>
      <c r="AW16" s="12"/>
      <c r="AX16" s="24" t="s">
        <v>39</v>
      </c>
      <c r="AY16" s="23">
        <v>20185021</v>
      </c>
      <c r="AZ16" s="23">
        <v>0</v>
      </c>
      <c r="BA16" s="91" t="e">
        <f t="shared" si="0"/>
        <v>#N/A</v>
      </c>
      <c r="BB16" s="101" t="str">
        <f t="shared" si="3"/>
        <v/>
      </c>
      <c r="BC16" s="102" t="str">
        <f t="shared" si="1"/>
        <v/>
      </c>
      <c r="BD16" s="91"/>
      <c r="BE16" s="91"/>
      <c r="BF16" s="91"/>
      <c r="BG16" s="92"/>
      <c r="BH16" s="93"/>
      <c r="BI16" s="91"/>
      <c r="BJ16" s="94" t="str">
        <f t="shared" si="2"/>
        <v/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</row>
    <row r="17" spans="1:143" x14ac:dyDescent="0.25">
      <c r="A17" s="97"/>
      <c r="B17" s="98"/>
      <c r="C17" s="98"/>
      <c r="D17" s="83"/>
      <c r="E17" s="84"/>
      <c r="F17" s="77"/>
      <c r="G17" s="78"/>
      <c r="H17" s="71"/>
      <c r="I17" s="72"/>
      <c r="J17" s="89"/>
      <c r="K17" s="90"/>
      <c r="L17" s="6"/>
      <c r="M17" s="7"/>
      <c r="N17" s="8"/>
      <c r="O17" s="9"/>
      <c r="P17" s="10"/>
      <c r="Q17" s="10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71"/>
      <c r="AM17" s="71"/>
      <c r="AN17" s="71"/>
      <c r="AO17" s="7"/>
      <c r="AP17" s="7"/>
      <c r="AQ17" s="7"/>
      <c r="AR17" s="71"/>
      <c r="AS17" s="71"/>
      <c r="AT17" s="71"/>
      <c r="AU17" s="7"/>
      <c r="AV17" s="7"/>
      <c r="AW17" s="7"/>
      <c r="AX17" s="42" t="s">
        <v>39</v>
      </c>
      <c r="AY17" s="43">
        <v>21661967</v>
      </c>
      <c r="AZ17" s="43">
        <v>0</v>
      </c>
      <c r="BA17" s="25" t="e">
        <f t="shared" si="0"/>
        <v>#N/A</v>
      </c>
      <c r="BB17" s="95" t="str">
        <f t="shared" si="3"/>
        <v/>
      </c>
      <c r="BC17" s="96" t="str">
        <f t="shared" si="1"/>
        <v/>
      </c>
      <c r="BD17" s="25"/>
      <c r="BE17" s="25"/>
      <c r="BF17" s="25"/>
      <c r="BG17" s="30"/>
      <c r="BH17" s="26"/>
      <c r="BI17" s="25"/>
      <c r="BJ17" s="45" t="str">
        <f t="shared" si="2"/>
        <v/>
      </c>
    </row>
    <row r="18" spans="1:143" s="27" customFormat="1" x14ac:dyDescent="0.25">
      <c r="A18" s="99"/>
      <c r="B18" s="100"/>
      <c r="C18" s="100"/>
      <c r="D18" s="79"/>
      <c r="E18" s="80"/>
      <c r="F18" s="73"/>
      <c r="G18" s="74"/>
      <c r="H18" s="67"/>
      <c r="I18" s="68"/>
      <c r="J18" s="85"/>
      <c r="K18" s="86"/>
      <c r="L18" s="11"/>
      <c r="M18" s="12"/>
      <c r="N18" s="13"/>
      <c r="O18" s="14"/>
      <c r="P18" s="15"/>
      <c r="Q18" s="15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67"/>
      <c r="AM18" s="67"/>
      <c r="AN18" s="67"/>
      <c r="AO18" s="12"/>
      <c r="AP18" s="12"/>
      <c r="AQ18" s="12"/>
      <c r="AR18" s="67"/>
      <c r="AS18" s="67"/>
      <c r="AT18" s="67"/>
      <c r="AU18" s="12"/>
      <c r="AV18" s="12"/>
      <c r="AW18" s="12"/>
      <c r="AX18" s="24" t="s">
        <v>39</v>
      </c>
      <c r="AY18" s="23">
        <v>19768946</v>
      </c>
      <c r="AZ18" s="23">
        <v>0</v>
      </c>
      <c r="BA18" s="91" t="e">
        <f t="shared" si="0"/>
        <v>#N/A</v>
      </c>
      <c r="BB18" s="101" t="str">
        <f t="shared" si="3"/>
        <v/>
      </c>
      <c r="BC18" s="102" t="str">
        <f t="shared" si="1"/>
        <v/>
      </c>
      <c r="BD18" s="91"/>
      <c r="BE18" s="91"/>
      <c r="BF18" s="91"/>
      <c r="BG18" s="92"/>
      <c r="BH18" s="93"/>
      <c r="BI18" s="91"/>
      <c r="BJ18" s="103" t="str">
        <f t="shared" si="2"/>
        <v/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</row>
    <row r="19" spans="1:143" x14ac:dyDescent="0.25">
      <c r="A19" s="97"/>
      <c r="B19" s="98"/>
      <c r="C19" s="98"/>
      <c r="D19" s="83"/>
      <c r="E19" s="84"/>
      <c r="F19" s="77"/>
      <c r="G19" s="78"/>
      <c r="H19" s="71"/>
      <c r="I19" s="72"/>
      <c r="J19" s="89"/>
      <c r="K19" s="90"/>
      <c r="L19" s="6"/>
      <c r="M19" s="7"/>
      <c r="N19" s="8"/>
      <c r="O19" s="9"/>
      <c r="P19" s="10"/>
      <c r="Q19" s="10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71"/>
      <c r="AM19" s="71"/>
      <c r="AN19" s="71"/>
      <c r="AO19" s="7"/>
      <c r="AP19" s="7"/>
      <c r="AQ19" s="7"/>
      <c r="AR19" s="71"/>
      <c r="AS19" s="71"/>
      <c r="AT19" s="71"/>
      <c r="AU19" s="7"/>
      <c r="AV19" s="7"/>
      <c r="AW19" s="7"/>
      <c r="AX19" s="42" t="s">
        <v>39</v>
      </c>
      <c r="AY19" s="43">
        <v>22300614</v>
      </c>
      <c r="AZ19" s="43">
        <v>0</v>
      </c>
      <c r="BA19" s="25" t="e">
        <f t="shared" si="0"/>
        <v>#N/A</v>
      </c>
      <c r="BB19" s="95" t="str">
        <f t="shared" si="3"/>
        <v/>
      </c>
      <c r="BC19" s="96" t="str">
        <f t="shared" si="1"/>
        <v/>
      </c>
      <c r="BD19" s="25"/>
      <c r="BE19" s="25"/>
      <c r="BF19" s="25"/>
      <c r="BG19" s="30"/>
      <c r="BH19" s="26"/>
      <c r="BI19" s="25"/>
      <c r="BJ19" s="45" t="str">
        <f t="shared" si="2"/>
        <v/>
      </c>
    </row>
    <row r="20" spans="1:143" s="27" customFormat="1" x14ac:dyDescent="0.25">
      <c r="A20" s="99"/>
      <c r="B20" s="100"/>
      <c r="C20" s="100"/>
      <c r="D20" s="79"/>
      <c r="E20" s="80"/>
      <c r="F20" s="73"/>
      <c r="G20" s="74"/>
      <c r="H20" s="67"/>
      <c r="I20" s="68"/>
      <c r="J20" s="85"/>
      <c r="K20" s="86"/>
      <c r="L20" s="11"/>
      <c r="M20" s="12"/>
      <c r="N20" s="13"/>
      <c r="O20" s="14"/>
      <c r="P20" s="15"/>
      <c r="Q20" s="15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67"/>
      <c r="AM20" s="67"/>
      <c r="AN20" s="67"/>
      <c r="AO20" s="12"/>
      <c r="AP20" s="12"/>
      <c r="AQ20" s="12"/>
      <c r="AR20" s="67"/>
      <c r="AS20" s="67"/>
      <c r="AT20" s="67"/>
      <c r="AU20" s="12"/>
      <c r="AV20" s="12"/>
      <c r="AW20" s="12"/>
      <c r="AX20" s="24" t="s">
        <v>36</v>
      </c>
      <c r="AY20" s="23">
        <v>8655944</v>
      </c>
      <c r="AZ20" s="23">
        <v>0</v>
      </c>
      <c r="BA20" s="91" t="e">
        <f t="shared" si="0"/>
        <v>#N/A</v>
      </c>
      <c r="BB20" s="101" t="str">
        <f t="shared" si="3"/>
        <v/>
      </c>
      <c r="BC20" s="102" t="str">
        <f t="shared" si="1"/>
        <v/>
      </c>
      <c r="BD20" s="91"/>
      <c r="BE20" s="91"/>
      <c r="BF20" s="91"/>
      <c r="BG20" s="92"/>
      <c r="BH20" s="93"/>
      <c r="BI20" s="91"/>
      <c r="BJ20" s="94" t="str">
        <f t="shared" si="2"/>
        <v/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</row>
    <row r="21" spans="1:143" x14ac:dyDescent="0.25">
      <c r="A21" s="97"/>
      <c r="B21" s="98"/>
      <c r="C21" s="98"/>
      <c r="D21" s="83"/>
      <c r="E21" s="84"/>
      <c r="F21" s="77"/>
      <c r="G21" s="78"/>
      <c r="H21" s="71"/>
      <c r="I21" s="72"/>
      <c r="J21" s="89"/>
      <c r="K21" s="90"/>
      <c r="L21" s="6"/>
      <c r="M21" s="7"/>
      <c r="N21" s="8"/>
      <c r="O21" s="9"/>
      <c r="P21" s="10"/>
      <c r="Q21" s="10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71"/>
      <c r="AM21" s="71"/>
      <c r="AN21" s="71"/>
      <c r="AO21" s="7"/>
      <c r="AP21" s="7"/>
      <c r="AQ21" s="7"/>
      <c r="AR21" s="71"/>
      <c r="AS21" s="71"/>
      <c r="AT21" s="71"/>
      <c r="AU21" s="7"/>
      <c r="AV21" s="7"/>
      <c r="AW21" s="7"/>
      <c r="AX21" s="42" t="s">
        <v>35</v>
      </c>
      <c r="AY21" s="43">
        <v>23493929</v>
      </c>
      <c r="AZ21" s="43">
        <v>0</v>
      </c>
      <c r="BA21" s="25" t="e">
        <f t="shared" si="0"/>
        <v>#N/A</v>
      </c>
      <c r="BB21" s="95" t="str">
        <f t="shared" si="3"/>
        <v/>
      </c>
      <c r="BC21" s="96" t="str">
        <f t="shared" si="1"/>
        <v/>
      </c>
      <c r="BD21" s="25"/>
      <c r="BE21" s="25"/>
      <c r="BF21" s="25"/>
      <c r="BG21" s="30"/>
      <c r="BH21" s="26"/>
      <c r="BI21" s="25"/>
      <c r="BJ21" s="45" t="str">
        <f t="shared" si="2"/>
        <v/>
      </c>
    </row>
    <row r="22" spans="1:143" s="27" customFormat="1" x14ac:dyDescent="0.25">
      <c r="A22" s="99"/>
      <c r="B22" s="100"/>
      <c r="C22" s="100"/>
      <c r="D22" s="79"/>
      <c r="E22" s="80"/>
      <c r="F22" s="73"/>
      <c r="G22" s="74"/>
      <c r="H22" s="67"/>
      <c r="I22" s="68"/>
      <c r="J22" s="85"/>
      <c r="K22" s="86"/>
      <c r="L22" s="11"/>
      <c r="M22" s="12"/>
      <c r="N22" s="13"/>
      <c r="O22" s="14"/>
      <c r="P22" s="15"/>
      <c r="Q22" s="15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67"/>
      <c r="AM22" s="67"/>
      <c r="AN22" s="67"/>
      <c r="AO22" s="12"/>
      <c r="AP22" s="12"/>
      <c r="AQ22" s="12"/>
      <c r="AR22" s="67"/>
      <c r="AS22" s="67"/>
      <c r="AT22" s="67"/>
      <c r="AU22" s="12"/>
      <c r="AV22" s="12"/>
      <c r="AW22" s="12"/>
      <c r="AX22" s="24"/>
      <c r="AY22" s="23"/>
      <c r="AZ22" s="23"/>
      <c r="BA22" s="91" t="e">
        <f t="shared" si="0"/>
        <v>#N/A</v>
      </c>
      <c r="BB22" s="101" t="str">
        <f t="shared" si="3"/>
        <v/>
      </c>
      <c r="BC22" s="102" t="str">
        <f t="shared" si="1"/>
        <v/>
      </c>
      <c r="BD22" s="91"/>
      <c r="BE22" s="91"/>
      <c r="BF22" s="91"/>
      <c r="BG22" s="92"/>
      <c r="BH22" s="93"/>
      <c r="BI22" s="91"/>
      <c r="BJ22" s="94" t="str">
        <f t="shared" si="2"/>
        <v/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</row>
    <row r="23" spans="1:143" x14ac:dyDescent="0.25">
      <c r="A23" s="97"/>
      <c r="B23" s="98"/>
      <c r="C23" s="98"/>
      <c r="D23" s="83"/>
      <c r="E23" s="84"/>
      <c r="F23" s="77"/>
      <c r="G23" s="78"/>
      <c r="H23" s="71"/>
      <c r="I23" s="72"/>
      <c r="J23" s="89"/>
      <c r="K23" s="90"/>
      <c r="L23" s="6"/>
      <c r="M23" s="7"/>
      <c r="N23" s="8"/>
      <c r="O23" s="9"/>
      <c r="P23" s="10"/>
      <c r="Q23" s="1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71"/>
      <c r="AM23" s="71"/>
      <c r="AN23" s="71"/>
      <c r="AO23" s="7"/>
      <c r="AP23" s="7"/>
      <c r="AQ23" s="7"/>
      <c r="AR23" s="71"/>
      <c r="AS23" s="71"/>
      <c r="AT23" s="71"/>
      <c r="AU23" s="7"/>
      <c r="AV23" s="7"/>
      <c r="AW23" s="7"/>
      <c r="AX23" s="42"/>
      <c r="AY23" s="43"/>
      <c r="AZ23" s="43"/>
      <c r="BA23" s="25" t="e">
        <f t="shared" si="0"/>
        <v>#N/A</v>
      </c>
      <c r="BB23" s="95" t="str">
        <f t="shared" si="3"/>
        <v/>
      </c>
      <c r="BC23" s="96" t="str">
        <f t="shared" si="1"/>
        <v/>
      </c>
      <c r="BD23" s="25"/>
      <c r="BE23" s="25"/>
      <c r="BF23" s="25"/>
      <c r="BG23" s="30"/>
      <c r="BH23" s="26"/>
      <c r="BI23" s="25"/>
      <c r="BJ23" s="45" t="str">
        <f t="shared" si="2"/>
        <v/>
      </c>
    </row>
    <row r="24" spans="1:143" s="27" customFormat="1" x14ac:dyDescent="0.25">
      <c r="A24" s="99"/>
      <c r="B24" s="100"/>
      <c r="C24" s="100"/>
      <c r="D24" s="79"/>
      <c r="E24" s="80"/>
      <c r="F24" s="73"/>
      <c r="G24" s="74"/>
      <c r="H24" s="67"/>
      <c r="I24" s="68"/>
      <c r="J24" s="85"/>
      <c r="K24" s="86"/>
      <c r="L24" s="11"/>
      <c r="M24" s="12"/>
      <c r="N24" s="13"/>
      <c r="O24" s="14"/>
      <c r="P24" s="15"/>
      <c r="Q24" s="15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67"/>
      <c r="AM24" s="67"/>
      <c r="AN24" s="67"/>
      <c r="AO24" s="12"/>
      <c r="AP24" s="12"/>
      <c r="AQ24" s="12"/>
      <c r="AR24" s="67"/>
      <c r="AS24" s="67"/>
      <c r="AT24" s="67"/>
      <c r="AU24" s="12"/>
      <c r="AV24" s="12"/>
      <c r="AW24" s="12"/>
      <c r="AX24" s="24"/>
      <c r="AY24" s="23"/>
      <c r="AZ24" s="23"/>
      <c r="BA24" s="91" t="e">
        <f t="shared" si="0"/>
        <v>#N/A</v>
      </c>
      <c r="BB24" s="101" t="str">
        <f t="shared" si="3"/>
        <v/>
      </c>
      <c r="BC24" s="102" t="str">
        <f t="shared" si="1"/>
        <v/>
      </c>
      <c r="BD24" s="91"/>
      <c r="BE24" s="91"/>
      <c r="BF24" s="91"/>
      <c r="BG24" s="92"/>
      <c r="BH24" s="93"/>
      <c r="BI24" s="91"/>
      <c r="BJ24" s="94" t="str">
        <f t="shared" si="2"/>
        <v/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</row>
    <row r="25" spans="1:143" x14ac:dyDescent="0.25">
      <c r="A25" s="97"/>
      <c r="B25" s="98"/>
      <c r="C25" s="98"/>
      <c r="D25" s="83"/>
      <c r="E25" s="84"/>
      <c r="F25" s="77"/>
      <c r="G25" s="78"/>
      <c r="H25" s="71"/>
      <c r="I25" s="72"/>
      <c r="J25" s="89"/>
      <c r="K25" s="90"/>
      <c r="L25" s="6"/>
      <c r="M25" s="7"/>
      <c r="N25" s="8"/>
      <c r="O25" s="9"/>
      <c r="P25" s="10"/>
      <c r="Q25" s="10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1"/>
      <c r="AM25" s="71"/>
      <c r="AN25" s="71"/>
      <c r="AO25" s="7"/>
      <c r="AP25" s="7"/>
      <c r="AQ25" s="7"/>
      <c r="AR25" s="71"/>
      <c r="AS25" s="71"/>
      <c r="AT25" s="71"/>
      <c r="AU25" s="7"/>
      <c r="AV25" s="7"/>
      <c r="AW25" s="7"/>
      <c r="AX25" s="42"/>
      <c r="AY25" s="43"/>
      <c r="AZ25" s="43"/>
      <c r="BA25" s="25" t="e">
        <f t="shared" si="0"/>
        <v>#N/A</v>
      </c>
      <c r="BB25" s="95" t="str">
        <f t="shared" si="3"/>
        <v/>
      </c>
      <c r="BC25" s="96" t="str">
        <f t="shared" si="1"/>
        <v/>
      </c>
      <c r="BD25" s="25"/>
      <c r="BE25" s="25"/>
      <c r="BF25" s="25"/>
      <c r="BG25" s="30"/>
      <c r="BH25" s="26"/>
      <c r="BI25" s="25"/>
      <c r="BJ25" s="45" t="str">
        <f t="shared" si="2"/>
        <v/>
      </c>
    </row>
    <row r="26" spans="1:143" s="27" customFormat="1" x14ac:dyDescent="0.25">
      <c r="A26" s="99"/>
      <c r="B26" s="100"/>
      <c r="C26" s="100"/>
      <c r="D26" s="79"/>
      <c r="E26" s="80"/>
      <c r="F26" s="73"/>
      <c r="G26" s="74"/>
      <c r="H26" s="67"/>
      <c r="I26" s="68"/>
      <c r="J26" s="85"/>
      <c r="K26" s="86"/>
      <c r="L26" s="11"/>
      <c r="M26" s="12"/>
      <c r="N26" s="13"/>
      <c r="O26" s="14"/>
      <c r="P26" s="15"/>
      <c r="Q26" s="15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67"/>
      <c r="AM26" s="67"/>
      <c r="AN26" s="67"/>
      <c r="AO26" s="12"/>
      <c r="AP26" s="12"/>
      <c r="AQ26" s="12"/>
      <c r="AR26" s="67"/>
      <c r="AS26" s="67"/>
      <c r="AT26" s="67"/>
      <c r="AU26" s="12"/>
      <c r="AV26" s="12"/>
      <c r="AW26" s="12"/>
      <c r="AX26" s="24"/>
      <c r="AY26" s="23"/>
      <c r="AZ26" s="23"/>
      <c r="BA26" s="91" t="e">
        <f t="shared" si="0"/>
        <v>#N/A</v>
      </c>
      <c r="BB26" s="101" t="str">
        <f t="shared" si="3"/>
        <v/>
      </c>
      <c r="BC26" s="102" t="str">
        <f t="shared" si="1"/>
        <v/>
      </c>
      <c r="BD26" s="91"/>
      <c r="BE26" s="91"/>
      <c r="BF26" s="91"/>
      <c r="BG26" s="92"/>
      <c r="BH26" s="93"/>
      <c r="BI26" s="91"/>
      <c r="BJ26" s="94" t="str">
        <f t="shared" si="2"/>
        <v/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</row>
    <row r="27" spans="1:143" x14ac:dyDescent="0.25">
      <c r="A27" s="97"/>
      <c r="B27" s="98"/>
      <c r="C27" s="98"/>
      <c r="D27" s="83"/>
      <c r="E27" s="84"/>
      <c r="F27" s="77"/>
      <c r="G27" s="78"/>
      <c r="H27" s="71"/>
      <c r="I27" s="72"/>
      <c r="J27" s="89"/>
      <c r="K27" s="90"/>
      <c r="L27" s="6"/>
      <c r="M27" s="7"/>
      <c r="N27" s="8"/>
      <c r="O27" s="9"/>
      <c r="P27" s="10"/>
      <c r="Q27" s="10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71"/>
      <c r="AM27" s="71"/>
      <c r="AN27" s="71"/>
      <c r="AO27" s="7"/>
      <c r="AP27" s="7"/>
      <c r="AQ27" s="7"/>
      <c r="AR27" s="71"/>
      <c r="AS27" s="71"/>
      <c r="AT27" s="71"/>
      <c r="AU27" s="7"/>
      <c r="AV27" s="7"/>
      <c r="AW27" s="7"/>
      <c r="AX27" s="42"/>
      <c r="AY27" s="43"/>
      <c r="AZ27" s="43"/>
      <c r="BA27" s="25" t="e">
        <f t="shared" si="0"/>
        <v>#N/A</v>
      </c>
      <c r="BB27" s="95" t="str">
        <f t="shared" si="3"/>
        <v/>
      </c>
      <c r="BC27" s="96" t="str">
        <f t="shared" si="1"/>
        <v/>
      </c>
      <c r="BD27" s="25"/>
      <c r="BE27" s="25"/>
      <c r="BF27" s="25"/>
      <c r="BG27" s="30"/>
      <c r="BH27" s="26"/>
      <c r="BI27" s="25"/>
      <c r="BJ27" s="45" t="str">
        <f t="shared" si="2"/>
        <v/>
      </c>
    </row>
    <row r="28" spans="1:143" s="27" customFormat="1" x14ac:dyDescent="0.25">
      <c r="A28" s="99"/>
      <c r="B28" s="100"/>
      <c r="C28" s="100"/>
      <c r="D28" s="79"/>
      <c r="E28" s="80"/>
      <c r="F28" s="73"/>
      <c r="G28" s="74"/>
      <c r="H28" s="67"/>
      <c r="I28" s="68"/>
      <c r="J28" s="85"/>
      <c r="K28" s="86"/>
      <c r="L28" s="11"/>
      <c r="M28" s="12"/>
      <c r="N28" s="13"/>
      <c r="O28" s="14"/>
      <c r="P28" s="15"/>
      <c r="Q28" s="15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67"/>
      <c r="AM28" s="67"/>
      <c r="AN28" s="67"/>
      <c r="AO28" s="12"/>
      <c r="AP28" s="12"/>
      <c r="AQ28" s="12"/>
      <c r="AR28" s="67"/>
      <c r="AS28" s="67"/>
      <c r="AT28" s="67"/>
      <c r="AU28" s="12"/>
      <c r="AV28" s="12"/>
      <c r="AW28" s="12"/>
      <c r="AX28" s="24"/>
      <c r="AY28" s="23"/>
      <c r="AZ28" s="23"/>
      <c r="BA28" s="91" t="e">
        <f t="shared" si="0"/>
        <v>#N/A</v>
      </c>
      <c r="BB28" s="101" t="str">
        <f t="shared" si="3"/>
        <v/>
      </c>
      <c r="BC28" s="102" t="str">
        <f t="shared" si="1"/>
        <v/>
      </c>
      <c r="BD28" s="91"/>
      <c r="BE28" s="91"/>
      <c r="BF28" s="91"/>
      <c r="BG28" s="92"/>
      <c r="BH28" s="93"/>
      <c r="BI28" s="91"/>
      <c r="BJ28" s="94" t="str">
        <f t="shared" si="2"/>
        <v/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</row>
    <row r="29" spans="1:143" x14ac:dyDescent="0.25">
      <c r="A29" s="97"/>
      <c r="B29" s="98"/>
      <c r="C29" s="98"/>
      <c r="D29" s="83"/>
      <c r="E29" s="84"/>
      <c r="F29" s="77"/>
      <c r="G29" s="78"/>
      <c r="H29" s="71"/>
      <c r="I29" s="72"/>
      <c r="J29" s="89"/>
      <c r="K29" s="90"/>
      <c r="L29" s="6"/>
      <c r="M29" s="7"/>
      <c r="N29" s="8"/>
      <c r="O29" s="9"/>
      <c r="P29" s="10"/>
      <c r="Q29" s="10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71"/>
      <c r="AM29" s="71"/>
      <c r="AN29" s="71"/>
      <c r="AO29" s="7"/>
      <c r="AP29" s="7"/>
      <c r="AQ29" s="7"/>
      <c r="AR29" s="71"/>
      <c r="AS29" s="71"/>
      <c r="AT29" s="71"/>
      <c r="AU29" s="7"/>
      <c r="AV29" s="7"/>
      <c r="AW29" s="7"/>
      <c r="AX29" s="42"/>
      <c r="AY29" s="43"/>
      <c r="AZ29" s="43"/>
      <c r="BA29" s="25" t="e">
        <f t="shared" si="0"/>
        <v>#N/A</v>
      </c>
      <c r="BB29" s="95" t="str">
        <f t="shared" si="3"/>
        <v/>
      </c>
      <c r="BC29" s="96" t="str">
        <f t="shared" si="1"/>
        <v/>
      </c>
      <c r="BD29" s="25"/>
      <c r="BE29" s="25"/>
      <c r="BF29" s="25"/>
      <c r="BG29" s="30"/>
      <c r="BH29" s="26"/>
      <c r="BI29" s="25"/>
      <c r="BJ29" s="45" t="str">
        <f t="shared" si="2"/>
        <v/>
      </c>
    </row>
    <row r="30" spans="1:143" s="27" customFormat="1" x14ac:dyDescent="0.25">
      <c r="A30" s="99"/>
      <c r="B30" s="100"/>
      <c r="C30" s="100"/>
      <c r="D30" s="79"/>
      <c r="E30" s="80"/>
      <c r="F30" s="73"/>
      <c r="G30" s="74"/>
      <c r="H30" s="67"/>
      <c r="I30" s="68"/>
      <c r="J30" s="85"/>
      <c r="K30" s="86"/>
      <c r="L30" s="11"/>
      <c r="M30" s="12"/>
      <c r="N30" s="13"/>
      <c r="O30" s="14"/>
      <c r="P30" s="15"/>
      <c r="Q30" s="15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67"/>
      <c r="AM30" s="67"/>
      <c r="AN30" s="67"/>
      <c r="AO30" s="12"/>
      <c r="AP30" s="12"/>
      <c r="AQ30" s="12"/>
      <c r="AR30" s="67"/>
      <c r="AS30" s="67"/>
      <c r="AT30" s="67"/>
      <c r="AU30" s="12"/>
      <c r="AV30" s="12"/>
      <c r="AW30" s="12"/>
      <c r="AX30" s="24"/>
      <c r="AY30" s="23"/>
      <c r="AZ30" s="23"/>
      <c r="BA30" s="91" t="e">
        <f t="shared" si="0"/>
        <v>#N/A</v>
      </c>
      <c r="BB30" s="101" t="str">
        <f t="shared" si="3"/>
        <v/>
      </c>
      <c r="BC30" s="102" t="str">
        <f t="shared" si="1"/>
        <v/>
      </c>
      <c r="BD30" s="91"/>
      <c r="BE30" s="91"/>
      <c r="BF30" s="91"/>
      <c r="BG30" s="92"/>
      <c r="BH30" s="93"/>
      <c r="BI30" s="91"/>
      <c r="BJ30" s="94" t="str">
        <f t="shared" si="2"/>
        <v/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</row>
    <row r="31" spans="1:143" x14ac:dyDescent="0.25">
      <c r="A31" s="97"/>
      <c r="B31" s="98"/>
      <c r="C31" s="98"/>
      <c r="D31" s="83"/>
      <c r="E31" s="84"/>
      <c r="F31" s="77"/>
      <c r="G31" s="78"/>
      <c r="H31" s="71"/>
      <c r="I31" s="72"/>
      <c r="J31" s="89"/>
      <c r="K31" s="90"/>
      <c r="L31" s="6"/>
      <c r="M31" s="7"/>
      <c r="N31" s="8"/>
      <c r="O31" s="9"/>
      <c r="P31" s="10"/>
      <c r="Q31" s="10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71"/>
      <c r="AM31" s="71"/>
      <c r="AN31" s="71"/>
      <c r="AO31" s="7"/>
      <c r="AP31" s="7"/>
      <c r="AQ31" s="7"/>
      <c r="AR31" s="71"/>
      <c r="AS31" s="71"/>
      <c r="AT31" s="71"/>
      <c r="AU31" s="7"/>
      <c r="AV31" s="7"/>
      <c r="AW31" s="7"/>
      <c r="AX31" s="42"/>
      <c r="AY31" s="43"/>
      <c r="AZ31" s="43"/>
      <c r="BA31" s="25" t="e">
        <f t="shared" si="0"/>
        <v>#N/A</v>
      </c>
      <c r="BB31" s="95" t="str">
        <f t="shared" si="3"/>
        <v/>
      </c>
      <c r="BC31" s="96" t="str">
        <f t="shared" si="1"/>
        <v/>
      </c>
      <c r="BD31" s="25"/>
      <c r="BE31" s="25"/>
      <c r="BF31" s="25"/>
      <c r="BG31" s="30"/>
      <c r="BH31" s="26"/>
      <c r="BI31" s="25"/>
      <c r="BJ31" s="45" t="str">
        <f t="shared" si="2"/>
        <v/>
      </c>
    </row>
    <row r="32" spans="1:143" s="27" customFormat="1" x14ac:dyDescent="0.25">
      <c r="A32" s="99"/>
      <c r="B32" s="100"/>
      <c r="C32" s="100"/>
      <c r="D32" s="79"/>
      <c r="E32" s="80"/>
      <c r="F32" s="73"/>
      <c r="G32" s="74"/>
      <c r="H32" s="67"/>
      <c r="I32" s="68"/>
      <c r="J32" s="85"/>
      <c r="K32" s="86"/>
      <c r="L32" s="11"/>
      <c r="M32" s="12"/>
      <c r="N32" s="13"/>
      <c r="O32" s="14"/>
      <c r="P32" s="15"/>
      <c r="Q32" s="15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67"/>
      <c r="AM32" s="67"/>
      <c r="AN32" s="67"/>
      <c r="AO32" s="12"/>
      <c r="AP32" s="12"/>
      <c r="AQ32" s="12"/>
      <c r="AR32" s="67"/>
      <c r="AS32" s="67"/>
      <c r="AT32" s="67"/>
      <c r="AU32" s="12"/>
      <c r="AV32" s="12"/>
      <c r="AW32" s="12"/>
      <c r="AX32" s="24"/>
      <c r="AY32" s="23"/>
      <c r="AZ32" s="23"/>
      <c r="BA32" s="91" t="e">
        <f t="shared" si="0"/>
        <v>#N/A</v>
      </c>
      <c r="BB32" s="101" t="str">
        <f t="shared" si="3"/>
        <v/>
      </c>
      <c r="BC32" s="102" t="str">
        <f t="shared" si="1"/>
        <v/>
      </c>
      <c r="BD32" s="91"/>
      <c r="BE32" s="91"/>
      <c r="BF32" s="91"/>
      <c r="BG32" s="92"/>
      <c r="BH32" s="93"/>
      <c r="BI32" s="91"/>
      <c r="BJ32" s="94" t="str">
        <f t="shared" si="2"/>
        <v/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</row>
    <row r="33" spans="1:143" x14ac:dyDescent="0.25">
      <c r="A33" s="97"/>
      <c r="B33" s="98"/>
      <c r="C33" s="98"/>
      <c r="D33" s="83"/>
      <c r="E33" s="84"/>
      <c r="F33" s="77"/>
      <c r="G33" s="78"/>
      <c r="H33" s="71"/>
      <c r="I33" s="72"/>
      <c r="J33" s="89"/>
      <c r="K33" s="90"/>
      <c r="L33" s="6"/>
      <c r="M33" s="7"/>
      <c r="N33" s="8"/>
      <c r="O33" s="9"/>
      <c r="P33" s="10"/>
      <c r="Q33" s="10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71"/>
      <c r="AM33" s="71"/>
      <c r="AN33" s="71"/>
      <c r="AO33" s="7"/>
      <c r="AP33" s="7"/>
      <c r="AQ33" s="7"/>
      <c r="AR33" s="71"/>
      <c r="AS33" s="71"/>
      <c r="AT33" s="71"/>
      <c r="AU33" s="7"/>
      <c r="AV33" s="7"/>
      <c r="AW33" s="7"/>
      <c r="AX33" s="42"/>
      <c r="AY33" s="43"/>
      <c r="AZ33" s="43"/>
      <c r="BA33" s="25" t="e">
        <f t="shared" si="0"/>
        <v>#N/A</v>
      </c>
      <c r="BB33" s="95" t="str">
        <f t="shared" si="3"/>
        <v/>
      </c>
      <c r="BC33" s="96" t="str">
        <f t="shared" si="1"/>
        <v/>
      </c>
      <c r="BD33" s="25"/>
      <c r="BE33" s="25"/>
      <c r="BF33" s="25"/>
      <c r="BG33" s="30"/>
      <c r="BH33" s="26"/>
      <c r="BI33" s="25"/>
      <c r="BJ33" s="45" t="str">
        <f t="shared" si="2"/>
        <v/>
      </c>
    </row>
    <row r="34" spans="1:143" s="27" customFormat="1" x14ac:dyDescent="0.25">
      <c r="A34" s="99"/>
      <c r="B34" s="100"/>
      <c r="C34" s="100"/>
      <c r="D34" s="79"/>
      <c r="E34" s="80"/>
      <c r="F34" s="73"/>
      <c r="G34" s="74"/>
      <c r="H34" s="67"/>
      <c r="I34" s="68"/>
      <c r="J34" s="85"/>
      <c r="K34" s="86"/>
      <c r="L34" s="11"/>
      <c r="M34" s="12"/>
      <c r="N34" s="13"/>
      <c r="O34" s="14"/>
      <c r="P34" s="15"/>
      <c r="Q34" s="15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67"/>
      <c r="AM34" s="67"/>
      <c r="AN34" s="67"/>
      <c r="AO34" s="12"/>
      <c r="AP34" s="12"/>
      <c r="AQ34" s="12"/>
      <c r="AR34" s="67"/>
      <c r="AS34" s="67"/>
      <c r="AT34" s="67"/>
      <c r="AU34" s="12"/>
      <c r="AV34" s="12"/>
      <c r="AW34" s="12"/>
      <c r="AX34" s="24"/>
      <c r="AY34" s="23"/>
      <c r="AZ34" s="23"/>
      <c r="BA34" s="91" t="e">
        <f t="shared" si="0"/>
        <v>#N/A</v>
      </c>
      <c r="BB34" s="101" t="str">
        <f t="shared" si="3"/>
        <v/>
      </c>
      <c r="BC34" s="102" t="str">
        <f t="shared" si="1"/>
        <v/>
      </c>
      <c r="BD34" s="91"/>
      <c r="BE34" s="91"/>
      <c r="BF34" s="91"/>
      <c r="BG34" s="92"/>
      <c r="BH34" s="93"/>
      <c r="BI34" s="91"/>
      <c r="BJ34" s="94" t="str">
        <f t="shared" si="2"/>
        <v/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</row>
    <row r="35" spans="1:143" x14ac:dyDescent="0.25">
      <c r="A35" s="97"/>
      <c r="B35" s="98"/>
      <c r="C35" s="98"/>
      <c r="D35" s="83"/>
      <c r="E35" s="84"/>
      <c r="F35" s="77"/>
      <c r="G35" s="78"/>
      <c r="H35" s="71"/>
      <c r="I35" s="72"/>
      <c r="J35" s="89"/>
      <c r="K35" s="90"/>
      <c r="L35" s="6"/>
      <c r="M35" s="7"/>
      <c r="N35" s="8"/>
      <c r="O35" s="9"/>
      <c r="P35" s="10"/>
      <c r="Q35" s="10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71"/>
      <c r="AM35" s="71"/>
      <c r="AN35" s="71"/>
      <c r="AO35" s="7"/>
      <c r="AP35" s="7"/>
      <c r="AQ35" s="7"/>
      <c r="AR35" s="71"/>
      <c r="AS35" s="71"/>
      <c r="AT35" s="71"/>
      <c r="AU35" s="7"/>
      <c r="AV35" s="7"/>
      <c r="AW35" s="7"/>
      <c r="AX35" s="42"/>
      <c r="AY35" s="43"/>
      <c r="AZ35" s="43"/>
      <c r="BA35" s="25" t="e">
        <f t="shared" si="0"/>
        <v>#N/A</v>
      </c>
      <c r="BB35" s="95" t="str">
        <f t="shared" si="3"/>
        <v/>
      </c>
      <c r="BC35" s="96" t="str">
        <f t="shared" si="1"/>
        <v/>
      </c>
      <c r="BD35" s="25"/>
      <c r="BE35" s="25"/>
      <c r="BF35" s="25"/>
      <c r="BG35" s="30"/>
      <c r="BH35" s="26"/>
      <c r="BI35" s="25"/>
      <c r="BJ35" s="45" t="str">
        <f t="shared" si="2"/>
        <v/>
      </c>
    </row>
    <row r="36" spans="1:143" s="27" customFormat="1" x14ac:dyDescent="0.25">
      <c r="A36" s="99"/>
      <c r="B36" s="100"/>
      <c r="C36" s="100"/>
      <c r="D36" s="79"/>
      <c r="E36" s="80"/>
      <c r="F36" s="73"/>
      <c r="G36" s="74"/>
      <c r="H36" s="67"/>
      <c r="I36" s="68"/>
      <c r="J36" s="85"/>
      <c r="K36" s="86"/>
      <c r="L36" s="11"/>
      <c r="M36" s="12"/>
      <c r="N36" s="13"/>
      <c r="O36" s="14"/>
      <c r="P36" s="15"/>
      <c r="Q36" s="15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67"/>
      <c r="AM36" s="67"/>
      <c r="AN36" s="67"/>
      <c r="AO36" s="12"/>
      <c r="AP36" s="12"/>
      <c r="AQ36" s="12"/>
      <c r="AR36" s="67"/>
      <c r="AS36" s="67"/>
      <c r="AT36" s="67"/>
      <c r="AU36" s="12"/>
      <c r="AV36" s="12"/>
      <c r="AW36" s="12"/>
      <c r="AX36" s="24"/>
      <c r="AY36" s="23"/>
      <c r="AZ36" s="23"/>
      <c r="BA36" s="91" t="e">
        <f t="shared" si="0"/>
        <v>#N/A</v>
      </c>
      <c r="BB36" s="101" t="str">
        <f t="shared" si="3"/>
        <v/>
      </c>
      <c r="BC36" s="102" t="str">
        <f t="shared" si="1"/>
        <v/>
      </c>
      <c r="BD36" s="91"/>
      <c r="BE36" s="91"/>
      <c r="BF36" s="91"/>
      <c r="BG36" s="92"/>
      <c r="BH36" s="93"/>
      <c r="BI36" s="91"/>
      <c r="BJ36" s="94" t="str">
        <f t="shared" si="2"/>
        <v/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</row>
    <row r="37" spans="1:143" x14ac:dyDescent="0.25">
      <c r="A37" s="97"/>
      <c r="B37" s="98"/>
      <c r="C37" s="98"/>
      <c r="D37" s="83"/>
      <c r="E37" s="84"/>
      <c r="F37" s="77"/>
      <c r="G37" s="78"/>
      <c r="H37" s="71"/>
      <c r="I37" s="72"/>
      <c r="J37" s="89"/>
      <c r="K37" s="90"/>
      <c r="L37" s="6"/>
      <c r="M37" s="7"/>
      <c r="N37" s="8"/>
      <c r="O37" s="9"/>
      <c r="P37" s="10"/>
      <c r="Q37" s="10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71"/>
      <c r="AM37" s="71"/>
      <c r="AN37" s="71"/>
      <c r="AO37" s="7"/>
      <c r="AP37" s="7"/>
      <c r="AQ37" s="7"/>
      <c r="AR37" s="71"/>
      <c r="AS37" s="71"/>
      <c r="AT37" s="71"/>
      <c r="AU37" s="7"/>
      <c r="AV37" s="7"/>
      <c r="AW37" s="7"/>
      <c r="AX37" s="42"/>
      <c r="AY37" s="43"/>
      <c r="AZ37" s="43"/>
      <c r="BA37" s="25" t="e">
        <f t="shared" si="0"/>
        <v>#N/A</v>
      </c>
      <c r="BB37" s="95" t="str">
        <f t="shared" si="3"/>
        <v/>
      </c>
      <c r="BC37" s="96" t="str">
        <f t="shared" si="1"/>
        <v/>
      </c>
      <c r="BD37" s="25"/>
      <c r="BE37" s="25"/>
      <c r="BF37" s="25"/>
      <c r="BG37" s="30"/>
      <c r="BH37" s="26"/>
      <c r="BI37" s="25"/>
      <c r="BJ37" s="45" t="str">
        <f t="shared" si="2"/>
        <v/>
      </c>
    </row>
    <row r="38" spans="1:143" s="27" customFormat="1" x14ac:dyDescent="0.25">
      <c r="A38" s="99"/>
      <c r="B38" s="100"/>
      <c r="C38" s="100"/>
      <c r="D38" s="79"/>
      <c r="E38" s="80"/>
      <c r="F38" s="73"/>
      <c r="G38" s="74"/>
      <c r="H38" s="67"/>
      <c r="I38" s="68"/>
      <c r="J38" s="85"/>
      <c r="K38" s="86"/>
      <c r="L38" s="11"/>
      <c r="M38" s="12"/>
      <c r="N38" s="13"/>
      <c r="O38" s="14"/>
      <c r="P38" s="15"/>
      <c r="Q38" s="15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67"/>
      <c r="AM38" s="67"/>
      <c r="AN38" s="67"/>
      <c r="AO38" s="12"/>
      <c r="AP38" s="12"/>
      <c r="AQ38" s="12"/>
      <c r="AR38" s="67"/>
      <c r="AS38" s="67"/>
      <c r="AT38" s="67"/>
      <c r="AU38" s="12"/>
      <c r="AV38" s="12"/>
      <c r="AW38" s="12"/>
      <c r="AX38" s="24"/>
      <c r="AY38" s="23"/>
      <c r="AZ38" s="23"/>
      <c r="BA38" s="91" t="e">
        <f t="shared" si="0"/>
        <v>#N/A</v>
      </c>
      <c r="BB38" s="101" t="str">
        <f t="shared" si="3"/>
        <v/>
      </c>
      <c r="BC38" s="102" t="str">
        <f t="shared" si="1"/>
        <v/>
      </c>
      <c r="BD38" s="91"/>
      <c r="BE38" s="91"/>
      <c r="BF38" s="91"/>
      <c r="BG38" s="92"/>
      <c r="BH38" s="93"/>
      <c r="BI38" s="91"/>
      <c r="BJ38" s="94" t="str">
        <f t="shared" si="2"/>
        <v/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</row>
    <row r="39" spans="1:143" x14ac:dyDescent="0.25">
      <c r="A39" s="97"/>
      <c r="B39" s="98"/>
      <c r="C39" s="98"/>
      <c r="D39" s="83"/>
      <c r="E39" s="84"/>
      <c r="F39" s="77"/>
      <c r="G39" s="78"/>
      <c r="H39" s="71"/>
      <c r="I39" s="72"/>
      <c r="J39" s="89"/>
      <c r="K39" s="90"/>
      <c r="L39" s="6"/>
      <c r="M39" s="7"/>
      <c r="N39" s="8"/>
      <c r="O39" s="9"/>
      <c r="P39" s="10"/>
      <c r="Q39" s="10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71"/>
      <c r="AM39" s="71"/>
      <c r="AN39" s="71"/>
      <c r="AO39" s="7"/>
      <c r="AP39" s="7"/>
      <c r="AQ39" s="7"/>
      <c r="AR39" s="71"/>
      <c r="AS39" s="71"/>
      <c r="AT39" s="71"/>
      <c r="AU39" s="7"/>
      <c r="AV39" s="7"/>
      <c r="AW39" s="7"/>
      <c r="AX39" s="42"/>
      <c r="AY39" s="43"/>
      <c r="AZ39" s="43"/>
      <c r="BA39" s="25" t="e">
        <f t="shared" si="0"/>
        <v>#N/A</v>
      </c>
      <c r="BB39" s="95" t="str">
        <f t="shared" si="3"/>
        <v/>
      </c>
      <c r="BC39" s="96" t="str">
        <f t="shared" si="1"/>
        <v/>
      </c>
      <c r="BD39" s="25"/>
      <c r="BE39" s="25"/>
      <c r="BF39" s="25"/>
      <c r="BG39" s="30"/>
      <c r="BH39" s="26"/>
      <c r="BI39" s="25"/>
      <c r="BJ39" s="45" t="str">
        <f t="shared" si="2"/>
        <v/>
      </c>
    </row>
    <row r="40" spans="1:143" s="27" customFormat="1" x14ac:dyDescent="0.25">
      <c r="A40" s="99"/>
      <c r="B40" s="100"/>
      <c r="C40" s="100"/>
      <c r="D40" s="79"/>
      <c r="E40" s="80"/>
      <c r="F40" s="73"/>
      <c r="G40" s="74"/>
      <c r="H40" s="67"/>
      <c r="I40" s="68"/>
      <c r="J40" s="85"/>
      <c r="K40" s="86"/>
      <c r="L40" s="11"/>
      <c r="M40" s="12"/>
      <c r="N40" s="13"/>
      <c r="O40" s="14"/>
      <c r="P40" s="15"/>
      <c r="Q40" s="15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67"/>
      <c r="AM40" s="67"/>
      <c r="AN40" s="67"/>
      <c r="AO40" s="12"/>
      <c r="AP40" s="12"/>
      <c r="AQ40" s="12"/>
      <c r="AR40" s="67"/>
      <c r="AS40" s="67"/>
      <c r="AT40" s="67"/>
      <c r="AU40" s="12"/>
      <c r="AV40" s="12"/>
      <c r="AW40" s="12"/>
      <c r="AX40" s="24"/>
      <c r="AY40" s="23"/>
      <c r="AZ40" s="23"/>
      <c r="BA40" s="91" t="e">
        <f t="shared" si="0"/>
        <v>#N/A</v>
      </c>
      <c r="BB40" s="101" t="str">
        <f t="shared" si="3"/>
        <v/>
      </c>
      <c r="BC40" s="102" t="str">
        <f t="shared" si="1"/>
        <v/>
      </c>
      <c r="BD40" s="91"/>
      <c r="BE40" s="91"/>
      <c r="BF40" s="91"/>
      <c r="BG40" s="92"/>
      <c r="BH40" s="93"/>
      <c r="BI40" s="91"/>
      <c r="BJ40" s="94" t="str">
        <f t="shared" si="2"/>
        <v/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</row>
    <row r="41" spans="1:143" x14ac:dyDescent="0.25">
      <c r="A41" s="97"/>
      <c r="B41" s="98"/>
      <c r="C41" s="98"/>
      <c r="D41" s="83"/>
      <c r="E41" s="84"/>
      <c r="F41" s="77"/>
      <c r="G41" s="78"/>
      <c r="H41" s="71"/>
      <c r="I41" s="72"/>
      <c r="J41" s="89"/>
      <c r="K41" s="90"/>
      <c r="L41" s="6"/>
      <c r="M41" s="7"/>
      <c r="N41" s="8"/>
      <c r="O41" s="9"/>
      <c r="P41" s="10"/>
      <c r="Q41" s="10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71"/>
      <c r="AM41" s="71"/>
      <c r="AN41" s="71"/>
      <c r="AO41" s="7"/>
      <c r="AP41" s="7"/>
      <c r="AQ41" s="7"/>
      <c r="AR41" s="71"/>
      <c r="AS41" s="71"/>
      <c r="AT41" s="71"/>
      <c r="AU41" s="7"/>
      <c r="AV41" s="7"/>
      <c r="AW41" s="7"/>
      <c r="AX41" s="42"/>
      <c r="AY41" s="43"/>
      <c r="AZ41" s="43"/>
      <c r="BA41" s="25" t="e">
        <f t="shared" si="0"/>
        <v>#N/A</v>
      </c>
      <c r="BB41" s="95" t="str">
        <f t="shared" si="3"/>
        <v/>
      </c>
      <c r="BC41" s="96" t="str">
        <f t="shared" si="1"/>
        <v/>
      </c>
      <c r="BD41" s="25"/>
      <c r="BE41" s="25"/>
      <c r="BF41" s="25"/>
      <c r="BG41" s="30"/>
      <c r="BH41" s="26"/>
      <c r="BI41" s="25"/>
      <c r="BJ41" s="45" t="str">
        <f t="shared" si="2"/>
        <v/>
      </c>
    </row>
    <row r="42" spans="1:143" s="27" customFormat="1" x14ac:dyDescent="0.25">
      <c r="A42" s="99"/>
      <c r="B42" s="100"/>
      <c r="C42" s="100"/>
      <c r="D42" s="79"/>
      <c r="E42" s="80"/>
      <c r="F42" s="73"/>
      <c r="G42" s="74"/>
      <c r="H42" s="67"/>
      <c r="I42" s="68"/>
      <c r="J42" s="85"/>
      <c r="K42" s="86"/>
      <c r="L42" s="11"/>
      <c r="M42" s="12"/>
      <c r="N42" s="13"/>
      <c r="O42" s="14"/>
      <c r="P42" s="15"/>
      <c r="Q42" s="15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67"/>
      <c r="AM42" s="67"/>
      <c r="AN42" s="67"/>
      <c r="AO42" s="12"/>
      <c r="AP42" s="12"/>
      <c r="AQ42" s="12"/>
      <c r="AR42" s="67"/>
      <c r="AS42" s="67"/>
      <c r="AT42" s="67"/>
      <c r="AU42" s="12"/>
      <c r="AV42" s="12"/>
      <c r="AW42" s="12"/>
      <c r="AX42" s="24"/>
      <c r="AY42" s="23"/>
      <c r="AZ42" s="23"/>
      <c r="BA42" s="91" t="e">
        <f t="shared" si="0"/>
        <v>#N/A</v>
      </c>
      <c r="BB42" s="101" t="str">
        <f t="shared" si="3"/>
        <v/>
      </c>
      <c r="BC42" s="102" t="str">
        <f t="shared" si="1"/>
        <v/>
      </c>
      <c r="BD42" s="91"/>
      <c r="BE42" s="91"/>
      <c r="BF42" s="91"/>
      <c r="BG42" s="92"/>
      <c r="BH42" s="93"/>
      <c r="BI42" s="91"/>
      <c r="BJ42" s="94" t="str">
        <f t="shared" si="2"/>
        <v/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</row>
    <row r="43" spans="1:143" x14ac:dyDescent="0.25">
      <c r="A43" s="97"/>
      <c r="B43" s="98"/>
      <c r="C43" s="98"/>
      <c r="D43" s="83"/>
      <c r="E43" s="84"/>
      <c r="F43" s="77"/>
      <c r="G43" s="78"/>
      <c r="H43" s="71"/>
      <c r="I43" s="72"/>
      <c r="J43" s="89"/>
      <c r="K43" s="90"/>
      <c r="L43" s="6"/>
      <c r="M43" s="7"/>
      <c r="N43" s="8"/>
      <c r="O43" s="9"/>
      <c r="P43" s="10"/>
      <c r="Q43" s="10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71"/>
      <c r="AM43" s="71"/>
      <c r="AN43" s="71"/>
      <c r="AO43" s="7"/>
      <c r="AP43" s="7"/>
      <c r="AQ43" s="7"/>
      <c r="AR43" s="71"/>
      <c r="AS43" s="71"/>
      <c r="AT43" s="71"/>
      <c r="AU43" s="7"/>
      <c r="AV43" s="7"/>
      <c r="AW43" s="7"/>
      <c r="AX43" s="46"/>
      <c r="AY43" s="47"/>
      <c r="AZ43" s="47"/>
      <c r="BA43" s="25" t="e">
        <f t="shared" si="0"/>
        <v>#N/A</v>
      </c>
      <c r="BB43" s="95" t="str">
        <f t="shared" si="3"/>
        <v/>
      </c>
      <c r="BC43" s="96" t="str">
        <f t="shared" si="1"/>
        <v/>
      </c>
      <c r="BD43" s="25"/>
      <c r="BE43" s="25"/>
      <c r="BF43" s="25"/>
      <c r="BG43" s="30"/>
      <c r="BH43" s="26"/>
      <c r="BI43" s="25"/>
      <c r="BJ43" s="45" t="str">
        <f t="shared" si="2"/>
        <v/>
      </c>
    </row>
    <row r="44" spans="1:143" s="27" customFormat="1" x14ac:dyDescent="0.25">
      <c r="A44" s="50"/>
      <c r="B44" s="51"/>
      <c r="C44" s="51"/>
      <c r="D44" s="51"/>
      <c r="E44" s="52"/>
      <c r="F44" s="43"/>
      <c r="G44" s="52"/>
      <c r="H44" s="43"/>
      <c r="I44" s="52"/>
      <c r="J44" s="52"/>
      <c r="K44" s="43"/>
      <c r="L44" s="52"/>
      <c r="M44" s="43"/>
      <c r="N44" s="52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2"/>
      <c r="AY44" s="43"/>
      <c r="AZ44" s="43"/>
      <c r="BA44" s="43"/>
      <c r="BB44" s="52"/>
      <c r="BC44" s="52"/>
      <c r="BD44" s="43"/>
      <c r="BE44" s="43"/>
      <c r="BF44" s="43"/>
      <c r="BG44" s="43"/>
      <c r="BH44" s="53"/>
      <c r="BI44" s="43"/>
      <c r="BJ44" s="54"/>
      <c r="BK44" s="36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</row>
    <row r="45" spans="1:143" x14ac:dyDescent="0.25">
      <c r="A45" s="50"/>
      <c r="B45" s="51"/>
      <c r="C45" s="51"/>
      <c r="D45" s="51"/>
      <c r="E45" s="52"/>
      <c r="F45" s="43"/>
      <c r="G45" s="52"/>
      <c r="H45" s="43"/>
      <c r="I45" s="52"/>
      <c r="J45" s="52"/>
      <c r="K45" s="43"/>
      <c r="L45" s="52"/>
      <c r="M45" s="43"/>
      <c r="N45" s="52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2"/>
      <c r="AY45" s="43"/>
      <c r="AZ45" s="43"/>
      <c r="BA45" s="43"/>
      <c r="BB45" s="52"/>
      <c r="BC45" s="52"/>
      <c r="BD45" s="43"/>
      <c r="BE45" s="43"/>
      <c r="BF45" s="43"/>
      <c r="BG45" s="43"/>
      <c r="BH45" s="53"/>
      <c r="BI45" s="43"/>
      <c r="BJ45" s="54"/>
    </row>
    <row r="46" spans="1:143" s="27" customFormat="1" ht="14.25" customHeight="1" x14ac:dyDescent="0.25">
      <c r="A46" s="50"/>
      <c r="B46" s="51"/>
      <c r="C46" s="51"/>
      <c r="D46" s="51"/>
      <c r="E46" s="52"/>
      <c r="F46" s="43"/>
      <c r="G46" s="52"/>
      <c r="H46" s="43"/>
      <c r="I46" s="52"/>
      <c r="J46" s="52"/>
      <c r="K46" s="43"/>
      <c r="L46" s="52"/>
      <c r="M46" s="43"/>
      <c r="N46" s="52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2"/>
      <c r="AY46" s="43"/>
      <c r="AZ46" s="43"/>
      <c r="BA46" s="43"/>
      <c r="BB46" s="52"/>
      <c r="BC46" s="52"/>
      <c r="BD46" s="43"/>
      <c r="BE46" s="43"/>
      <c r="BF46" s="43"/>
      <c r="BG46" s="43"/>
      <c r="BH46" s="53"/>
      <c r="BI46" s="43"/>
      <c r="BJ46" s="54"/>
      <c r="BK46" s="36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</row>
    <row r="47" spans="1:143" x14ac:dyDescent="0.25">
      <c r="A47" s="50"/>
      <c r="B47" s="51"/>
      <c r="C47" s="51"/>
      <c r="D47" s="51"/>
      <c r="E47" s="52"/>
      <c r="F47" s="43"/>
      <c r="G47" s="52"/>
      <c r="H47" s="43"/>
      <c r="I47" s="52"/>
      <c r="J47" s="52"/>
      <c r="K47" s="43"/>
      <c r="L47" s="52"/>
      <c r="M47" s="43"/>
      <c r="N47" s="52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2"/>
      <c r="AY47" s="43"/>
      <c r="AZ47" s="43"/>
      <c r="BA47" s="43"/>
      <c r="BB47" s="52"/>
      <c r="BC47" s="52"/>
      <c r="BD47" s="43"/>
      <c r="BE47" s="43"/>
      <c r="BF47" s="43"/>
      <c r="BG47" s="43"/>
      <c r="BH47" s="53"/>
      <c r="BI47" s="43"/>
      <c r="BJ47" s="54"/>
    </row>
    <row r="48" spans="1:143" s="27" customFormat="1" x14ac:dyDescent="0.25">
      <c r="A48" s="50"/>
      <c r="B48" s="51"/>
      <c r="C48" s="51"/>
      <c r="D48" s="51"/>
      <c r="E48" s="52"/>
      <c r="F48" s="43"/>
      <c r="G48" s="52"/>
      <c r="H48" s="43"/>
      <c r="I48" s="52"/>
      <c r="J48" s="52"/>
      <c r="K48" s="43"/>
      <c r="L48" s="52"/>
      <c r="M48" s="43"/>
      <c r="N48" s="52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2"/>
      <c r="AY48" s="43"/>
      <c r="AZ48" s="43"/>
      <c r="BA48" s="43"/>
      <c r="BB48" s="52"/>
      <c r="BC48" s="52"/>
      <c r="BD48" s="43"/>
      <c r="BE48" s="43"/>
      <c r="BF48" s="43"/>
      <c r="BG48" s="43"/>
      <c r="BH48" s="53"/>
      <c r="BI48" s="43"/>
      <c r="BJ48" s="54"/>
      <c r="BK48" s="36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</row>
    <row r="49" spans="1:143" x14ac:dyDescent="0.25">
      <c r="A49" s="50"/>
      <c r="B49" s="51"/>
      <c r="C49" s="51"/>
      <c r="D49" s="51"/>
      <c r="E49" s="52"/>
      <c r="F49" s="43"/>
      <c r="G49" s="52"/>
      <c r="H49" s="43"/>
      <c r="I49" s="52"/>
      <c r="J49" s="52"/>
      <c r="K49" s="43"/>
      <c r="L49" s="52"/>
      <c r="M49" s="43"/>
      <c r="N49" s="52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2"/>
      <c r="AY49" s="43"/>
      <c r="AZ49" s="43"/>
      <c r="BA49" s="43"/>
      <c r="BB49" s="52"/>
      <c r="BC49" s="52"/>
      <c r="BD49" s="43"/>
      <c r="BE49" s="43"/>
      <c r="BF49" s="43"/>
      <c r="BG49" s="43"/>
      <c r="BH49" s="53"/>
      <c r="BI49" s="43"/>
      <c r="BJ49" s="54"/>
    </row>
    <row r="50" spans="1:143" s="27" customFormat="1" x14ac:dyDescent="0.25">
      <c r="A50" s="50"/>
      <c r="B50" s="51"/>
      <c r="C50" s="51"/>
      <c r="D50" s="51"/>
      <c r="E50" s="52"/>
      <c r="F50" s="43"/>
      <c r="G50" s="52"/>
      <c r="H50" s="43"/>
      <c r="I50" s="52"/>
      <c r="J50" s="52"/>
      <c r="K50" s="43"/>
      <c r="L50" s="52"/>
      <c r="M50" s="43"/>
      <c r="N50" s="52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2"/>
      <c r="AY50" s="43"/>
      <c r="AZ50" s="43"/>
      <c r="BA50" s="43"/>
      <c r="BB50" s="52"/>
      <c r="BC50" s="52"/>
      <c r="BD50" s="43"/>
      <c r="BE50" s="43"/>
      <c r="BF50" s="43"/>
      <c r="BG50" s="43"/>
      <c r="BH50" s="53"/>
      <c r="BI50" s="43"/>
      <c r="BJ50" s="54"/>
      <c r="BK50" s="36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</row>
    <row r="51" spans="1:143" x14ac:dyDescent="0.25">
      <c r="A51" s="50"/>
      <c r="B51" s="51"/>
      <c r="C51" s="51"/>
      <c r="D51" s="51"/>
      <c r="E51" s="52"/>
      <c r="F51" s="43"/>
      <c r="G51" s="52"/>
      <c r="H51" s="43"/>
      <c r="I51" s="52"/>
      <c r="J51" s="52"/>
      <c r="K51" s="43"/>
      <c r="L51" s="52"/>
      <c r="M51" s="43"/>
      <c r="N51" s="52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2"/>
      <c r="AY51" s="43"/>
      <c r="AZ51" s="43"/>
      <c r="BA51" s="43"/>
      <c r="BB51" s="52"/>
      <c r="BC51" s="52"/>
      <c r="BD51" s="43"/>
      <c r="BE51" s="43"/>
      <c r="BF51" s="43"/>
      <c r="BG51" s="43"/>
      <c r="BH51" s="53"/>
      <c r="BI51" s="43"/>
      <c r="BJ51" s="54"/>
    </row>
    <row r="52" spans="1:143" s="27" customFormat="1" x14ac:dyDescent="0.25">
      <c r="A52" s="50"/>
      <c r="B52" s="51"/>
      <c r="C52" s="51"/>
      <c r="D52" s="51"/>
      <c r="E52" s="52"/>
      <c r="F52" s="43"/>
      <c r="G52" s="52"/>
      <c r="H52" s="43"/>
      <c r="I52" s="52"/>
      <c r="J52" s="52"/>
      <c r="K52" s="43"/>
      <c r="L52" s="52"/>
      <c r="M52" s="43"/>
      <c r="N52" s="52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2"/>
      <c r="AY52" s="43"/>
      <c r="AZ52" s="43"/>
      <c r="BA52" s="43"/>
      <c r="BB52" s="52"/>
      <c r="BC52" s="52"/>
      <c r="BD52" s="43"/>
      <c r="BE52" s="43"/>
      <c r="BF52" s="43"/>
      <c r="BG52" s="43"/>
      <c r="BH52" s="53"/>
      <c r="BI52" s="43"/>
      <c r="BJ52" s="54"/>
      <c r="BK52" s="36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</row>
    <row r="53" spans="1:143" x14ac:dyDescent="0.25">
      <c r="A53" s="50"/>
      <c r="B53" s="51"/>
      <c r="C53" s="51"/>
      <c r="D53" s="51"/>
      <c r="E53" s="52"/>
      <c r="F53" s="43"/>
      <c r="G53" s="52"/>
      <c r="H53" s="43"/>
      <c r="I53" s="52"/>
      <c r="J53" s="52"/>
      <c r="K53" s="43"/>
      <c r="L53" s="52"/>
      <c r="M53" s="43"/>
      <c r="N53" s="52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2"/>
      <c r="AY53" s="43"/>
      <c r="AZ53" s="43"/>
      <c r="BA53" s="43"/>
      <c r="BB53" s="52"/>
      <c r="BC53" s="52"/>
      <c r="BD53" s="43"/>
      <c r="BE53" s="43"/>
      <c r="BF53" s="43"/>
      <c r="BG53" s="43"/>
      <c r="BH53" s="53"/>
      <c r="BI53" s="43"/>
      <c r="BJ53" s="54"/>
    </row>
    <row r="54" spans="1:143" s="27" customFormat="1" x14ac:dyDescent="0.25">
      <c r="A54" s="50"/>
      <c r="B54" s="51"/>
      <c r="C54" s="51"/>
      <c r="D54" s="51"/>
      <c r="E54" s="52"/>
      <c r="F54" s="43"/>
      <c r="G54" s="52"/>
      <c r="H54" s="43"/>
      <c r="I54" s="52"/>
      <c r="J54" s="52"/>
      <c r="K54" s="43"/>
      <c r="L54" s="52"/>
      <c r="M54" s="43"/>
      <c r="N54" s="52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2"/>
      <c r="AY54" s="43"/>
      <c r="AZ54" s="43"/>
      <c r="BA54" s="43"/>
      <c r="BB54" s="52"/>
      <c r="BC54" s="52"/>
      <c r="BD54" s="43"/>
      <c r="BE54" s="43"/>
      <c r="BF54" s="43"/>
      <c r="BG54" s="43"/>
      <c r="BH54" s="53"/>
      <c r="BI54" s="43"/>
      <c r="BJ54" s="54"/>
      <c r="BK54" s="36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</row>
    <row r="55" spans="1:143" x14ac:dyDescent="0.25">
      <c r="A55" s="50"/>
      <c r="B55" s="51"/>
      <c r="C55" s="51"/>
      <c r="D55" s="51"/>
      <c r="E55" s="52"/>
      <c r="F55" s="43"/>
      <c r="G55" s="52"/>
      <c r="H55" s="43"/>
      <c r="I55" s="52"/>
      <c r="J55" s="52"/>
      <c r="K55" s="43"/>
      <c r="L55" s="52"/>
      <c r="M55" s="43"/>
      <c r="N55" s="52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2"/>
      <c r="AY55" s="43"/>
      <c r="AZ55" s="43"/>
      <c r="BA55" s="43"/>
      <c r="BB55" s="52"/>
      <c r="BC55" s="52"/>
      <c r="BD55" s="43"/>
      <c r="BE55" s="43"/>
      <c r="BF55" s="43"/>
      <c r="BG55" s="43"/>
      <c r="BH55" s="53"/>
      <c r="BI55" s="43"/>
      <c r="BJ55" s="54"/>
    </row>
    <row r="56" spans="1:143" s="27" customFormat="1" x14ac:dyDescent="0.25">
      <c r="A56" s="50"/>
      <c r="B56" s="51"/>
      <c r="C56" s="51"/>
      <c r="D56" s="51"/>
      <c r="E56" s="52"/>
      <c r="F56" s="43"/>
      <c r="G56" s="52"/>
      <c r="H56" s="43"/>
      <c r="I56" s="52"/>
      <c r="J56" s="52"/>
      <c r="K56" s="43"/>
      <c r="L56" s="52"/>
      <c r="M56" s="43"/>
      <c r="N56" s="52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2"/>
      <c r="AY56" s="43"/>
      <c r="AZ56" s="43"/>
      <c r="BA56" s="43"/>
      <c r="BB56" s="52"/>
      <c r="BC56" s="52"/>
      <c r="BD56" s="43"/>
      <c r="BE56" s="43"/>
      <c r="BF56" s="43"/>
      <c r="BG56" s="43"/>
      <c r="BH56" s="53"/>
      <c r="BI56" s="43"/>
      <c r="BJ56" s="54"/>
      <c r="BK56" s="36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</row>
    <row r="57" spans="1:143" x14ac:dyDescent="0.25">
      <c r="A57" s="50"/>
      <c r="B57" s="51"/>
      <c r="C57" s="51"/>
      <c r="D57" s="51"/>
      <c r="E57" s="52"/>
      <c r="F57" s="43"/>
      <c r="G57" s="52"/>
      <c r="H57" s="43"/>
      <c r="I57" s="52"/>
      <c r="J57" s="52"/>
      <c r="K57" s="43"/>
      <c r="L57" s="52"/>
      <c r="M57" s="43"/>
      <c r="N57" s="52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2"/>
      <c r="AY57" s="43"/>
      <c r="AZ57" s="43"/>
      <c r="BA57" s="43"/>
      <c r="BB57" s="52"/>
      <c r="BC57" s="52"/>
      <c r="BD57" s="43"/>
      <c r="BE57" s="43"/>
      <c r="BF57" s="43"/>
      <c r="BG57" s="43"/>
      <c r="BH57" s="53"/>
      <c r="BI57" s="43"/>
      <c r="BJ57" s="54"/>
    </row>
    <row r="58" spans="1:143" s="27" customFormat="1" x14ac:dyDescent="0.25">
      <c r="A58" s="50"/>
      <c r="B58" s="51"/>
      <c r="C58" s="51"/>
      <c r="D58" s="51"/>
      <c r="E58" s="52"/>
      <c r="F58" s="43"/>
      <c r="G58" s="52"/>
      <c r="H58" s="43"/>
      <c r="I58" s="52"/>
      <c r="J58" s="52"/>
      <c r="K58" s="43"/>
      <c r="L58" s="52"/>
      <c r="M58" s="43"/>
      <c r="N58" s="52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2"/>
      <c r="AY58" s="43"/>
      <c r="AZ58" s="43"/>
      <c r="BA58" s="43"/>
      <c r="BB58" s="52"/>
      <c r="BC58" s="52"/>
      <c r="BD58" s="43"/>
      <c r="BE58" s="43"/>
      <c r="BF58" s="43"/>
      <c r="BG58" s="43"/>
      <c r="BH58" s="53"/>
      <c r="BI58" s="43"/>
      <c r="BJ58" s="54"/>
      <c r="BK58" s="36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</row>
    <row r="59" spans="1:143" x14ac:dyDescent="0.25">
      <c r="A59" s="50"/>
      <c r="B59" s="51"/>
      <c r="C59" s="51"/>
      <c r="D59" s="51"/>
      <c r="E59" s="52"/>
      <c r="F59" s="43"/>
      <c r="G59" s="52"/>
      <c r="H59" s="43"/>
      <c r="I59" s="52"/>
      <c r="J59" s="52"/>
      <c r="K59" s="43"/>
      <c r="L59" s="52"/>
      <c r="M59" s="43"/>
      <c r="N59" s="52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3"/>
      <c r="AZ59" s="43"/>
      <c r="BA59" s="43"/>
      <c r="BB59" s="52"/>
      <c r="BC59" s="52"/>
      <c r="BD59" s="43"/>
      <c r="BE59" s="43"/>
      <c r="BF59" s="43"/>
      <c r="BG59" s="43"/>
      <c r="BH59" s="53"/>
      <c r="BI59" s="43"/>
      <c r="BJ59" s="54"/>
    </row>
    <row r="60" spans="1:143" s="27" customFormat="1" x14ac:dyDescent="0.25">
      <c r="A60" s="50"/>
      <c r="B60" s="51"/>
      <c r="C60" s="51"/>
      <c r="D60" s="51"/>
      <c r="E60" s="52"/>
      <c r="F60" s="43"/>
      <c r="G60" s="52"/>
      <c r="H60" s="43"/>
      <c r="I60" s="52"/>
      <c r="J60" s="52"/>
      <c r="K60" s="43"/>
      <c r="L60" s="52"/>
      <c r="M60" s="43"/>
      <c r="N60" s="52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3"/>
      <c r="AZ60" s="43"/>
      <c r="BA60" s="43"/>
      <c r="BB60" s="52"/>
      <c r="BC60" s="52"/>
      <c r="BD60" s="43"/>
      <c r="BE60" s="43"/>
      <c r="BF60" s="43"/>
      <c r="BG60" s="43"/>
      <c r="BH60" s="53"/>
      <c r="BI60" s="43"/>
      <c r="BJ60" s="54"/>
      <c r="BK60" s="36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</row>
    <row r="61" spans="1:143" x14ac:dyDescent="0.25">
      <c r="A61" s="50"/>
      <c r="B61" s="51"/>
      <c r="C61" s="51"/>
      <c r="D61" s="51"/>
      <c r="E61" s="52"/>
      <c r="F61" s="43"/>
      <c r="G61" s="52"/>
      <c r="H61" s="43"/>
      <c r="I61" s="52"/>
      <c r="J61" s="52"/>
      <c r="K61" s="43"/>
      <c r="L61" s="52"/>
      <c r="M61" s="43"/>
      <c r="N61" s="52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2"/>
      <c r="AY61" s="43"/>
      <c r="AZ61" s="43"/>
      <c r="BA61" s="43"/>
      <c r="BB61" s="52"/>
      <c r="BC61" s="52"/>
      <c r="BD61" s="43"/>
      <c r="BE61" s="43"/>
      <c r="BF61" s="43"/>
      <c r="BG61" s="43"/>
      <c r="BH61" s="53"/>
      <c r="BI61" s="43"/>
      <c r="BJ61" s="54"/>
    </row>
    <row r="62" spans="1:143" s="27" customFormat="1" x14ac:dyDescent="0.25">
      <c r="A62" s="50"/>
      <c r="B62" s="51"/>
      <c r="C62" s="51"/>
      <c r="D62" s="51"/>
      <c r="E62" s="52"/>
      <c r="F62" s="43"/>
      <c r="G62" s="52"/>
      <c r="H62" s="43"/>
      <c r="I62" s="52"/>
      <c r="J62" s="52"/>
      <c r="K62" s="43"/>
      <c r="L62" s="52"/>
      <c r="M62" s="43"/>
      <c r="N62" s="5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2"/>
      <c r="AY62" s="43"/>
      <c r="AZ62" s="43"/>
      <c r="BA62" s="43"/>
      <c r="BB62" s="52"/>
      <c r="BC62" s="52"/>
      <c r="BD62" s="43"/>
      <c r="BE62" s="43"/>
      <c r="BF62" s="43"/>
      <c r="BG62" s="43"/>
      <c r="BH62" s="53"/>
      <c r="BI62" s="43"/>
      <c r="BJ62" s="54"/>
      <c r="BK62" s="36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</row>
    <row r="63" spans="1:143" x14ac:dyDescent="0.25">
      <c r="A63" s="50"/>
      <c r="B63" s="51"/>
      <c r="C63" s="51"/>
      <c r="D63" s="51"/>
      <c r="E63" s="52"/>
      <c r="F63" s="43"/>
      <c r="G63" s="52"/>
      <c r="H63" s="43"/>
      <c r="I63" s="52"/>
      <c r="J63" s="52"/>
      <c r="K63" s="43"/>
      <c r="L63" s="52"/>
      <c r="M63" s="43"/>
      <c r="N63" s="52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3"/>
      <c r="AZ63" s="43"/>
      <c r="BA63" s="43"/>
      <c r="BB63" s="52"/>
      <c r="BC63" s="52"/>
      <c r="BD63" s="43"/>
      <c r="BE63" s="43"/>
      <c r="BF63" s="43"/>
      <c r="BG63" s="43"/>
      <c r="BH63" s="53"/>
      <c r="BI63" s="43"/>
      <c r="BJ63" s="54"/>
    </row>
    <row r="64" spans="1:143" x14ac:dyDescent="0.25">
      <c r="A64" s="55"/>
      <c r="B64" s="56"/>
      <c r="C64" s="56"/>
      <c r="D64" s="56"/>
      <c r="E64" s="57"/>
      <c r="F64" s="58"/>
      <c r="G64" s="57"/>
      <c r="H64" s="58"/>
      <c r="I64" s="57"/>
      <c r="J64" s="57"/>
      <c r="K64" s="59"/>
      <c r="L64" s="57"/>
      <c r="M64" s="59"/>
      <c r="N64" s="57"/>
      <c r="O64" s="5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60"/>
      <c r="AY64" s="36"/>
      <c r="AZ64" s="36"/>
      <c r="BA64" s="36"/>
      <c r="BB64" s="36"/>
      <c r="BC64" s="36"/>
      <c r="BD64" s="36"/>
      <c r="BE64" s="36"/>
      <c r="BF64" s="36"/>
      <c r="BG64" s="36"/>
      <c r="BH64" s="61"/>
      <c r="BI64" s="36"/>
      <c r="BJ64" s="36"/>
    </row>
    <row r="65" spans="1:62" x14ac:dyDescent="0.25">
      <c r="A65" s="36"/>
      <c r="B65" s="36"/>
      <c r="C65" s="36"/>
      <c r="D65" s="36"/>
      <c r="E65" s="57"/>
      <c r="F65" s="58"/>
      <c r="G65" s="57"/>
      <c r="H65" s="58"/>
      <c r="I65" s="57"/>
      <c r="J65" s="57"/>
      <c r="K65" s="59"/>
      <c r="L65" s="57"/>
      <c r="M65" s="59"/>
      <c r="N65" s="57"/>
      <c r="O65" s="5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60"/>
      <c r="AY65" s="36"/>
      <c r="AZ65" s="36"/>
      <c r="BA65" s="36"/>
      <c r="BB65" s="36"/>
      <c r="BC65" s="36"/>
      <c r="BD65" s="36"/>
      <c r="BE65" s="36"/>
      <c r="BF65" s="36"/>
      <c r="BG65" s="36"/>
      <c r="BH65" s="61"/>
      <c r="BI65" s="36"/>
      <c r="BJ65" s="36"/>
    </row>
    <row r="66" spans="1:62" x14ac:dyDescent="0.25">
      <c r="A66" s="62"/>
      <c r="B66" s="36"/>
      <c r="C66" s="36"/>
      <c r="D66" s="36"/>
      <c r="E66" s="57"/>
      <c r="F66" s="58"/>
      <c r="G66" s="57"/>
      <c r="H66" s="58"/>
      <c r="I66" s="57"/>
      <c r="J66" s="57"/>
      <c r="K66" s="59"/>
      <c r="L66" s="57"/>
      <c r="M66" s="59"/>
      <c r="N66" s="57"/>
      <c r="O66" s="5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60"/>
      <c r="AY66" s="36"/>
      <c r="AZ66" s="36"/>
      <c r="BA66" s="36"/>
      <c r="BB66" s="36"/>
      <c r="BC66" s="36"/>
      <c r="BD66" s="36"/>
      <c r="BE66" s="36"/>
      <c r="BF66" s="36"/>
      <c r="BG66" s="36"/>
      <c r="BH66" s="61"/>
      <c r="BI66" s="36"/>
      <c r="BJ66" s="36"/>
    </row>
    <row r="67" spans="1:62" x14ac:dyDescent="0.25">
      <c r="A67" s="62"/>
      <c r="B67" s="36"/>
      <c r="C67" s="36"/>
      <c r="D67" s="36"/>
      <c r="E67" s="57"/>
      <c r="F67" s="58"/>
      <c r="G67" s="57"/>
      <c r="H67" s="58"/>
      <c r="I67" s="57"/>
      <c r="J67" s="57"/>
      <c r="K67" s="59"/>
      <c r="L67" s="57"/>
      <c r="M67" s="59"/>
      <c r="N67" s="57"/>
      <c r="O67" s="5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60"/>
      <c r="AY67" s="36"/>
      <c r="AZ67" s="36"/>
      <c r="BA67" s="36"/>
      <c r="BB67" s="36"/>
      <c r="BC67" s="36"/>
      <c r="BD67" s="36"/>
      <c r="BE67" s="36"/>
      <c r="BF67" s="36"/>
      <c r="BG67" s="36"/>
      <c r="BH67" s="61"/>
      <c r="BI67" s="36"/>
      <c r="BJ67" s="36"/>
    </row>
    <row r="68" spans="1:62" x14ac:dyDescent="0.25">
      <c r="A68" s="62"/>
      <c r="B68" s="36"/>
      <c r="C68" s="36"/>
      <c r="D68" s="36"/>
      <c r="E68" s="57"/>
      <c r="F68" s="58"/>
      <c r="G68" s="57"/>
      <c r="H68" s="58"/>
      <c r="I68" s="57"/>
      <c r="J68" s="57"/>
      <c r="K68" s="59"/>
      <c r="L68" s="57"/>
      <c r="M68" s="59"/>
      <c r="N68" s="57"/>
      <c r="O68" s="5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60"/>
      <c r="AY68" s="36"/>
      <c r="AZ68" s="36"/>
      <c r="BA68" s="36"/>
      <c r="BB68" s="36"/>
      <c r="BC68" s="36"/>
      <c r="BD68" s="36"/>
      <c r="BE68" s="36"/>
      <c r="BF68" s="36"/>
      <c r="BG68" s="36"/>
      <c r="BH68" s="61"/>
      <c r="BI68" s="36"/>
      <c r="BJ68" s="36"/>
    </row>
    <row r="69" spans="1:62" x14ac:dyDescent="0.25">
      <c r="A69" s="62"/>
      <c r="B69" s="36"/>
      <c r="C69" s="36"/>
      <c r="D69" s="36"/>
      <c r="E69" s="57"/>
      <c r="F69" s="58"/>
      <c r="G69" s="57"/>
      <c r="H69" s="58"/>
      <c r="I69" s="57"/>
      <c r="J69" s="57"/>
      <c r="K69" s="59"/>
      <c r="L69" s="57"/>
      <c r="M69" s="59"/>
      <c r="N69" s="57"/>
      <c r="O69" s="5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60"/>
      <c r="AY69" s="36"/>
      <c r="AZ69" s="36"/>
      <c r="BA69" s="36"/>
      <c r="BB69" s="36"/>
      <c r="BC69" s="36"/>
      <c r="BD69" s="36"/>
      <c r="BE69" s="36"/>
      <c r="BF69" s="36"/>
      <c r="BG69" s="36"/>
      <c r="BH69" s="61"/>
      <c r="BI69" s="36"/>
      <c r="BJ69" s="36"/>
    </row>
    <row r="70" spans="1:62" x14ac:dyDescent="0.25">
      <c r="A70" s="62"/>
      <c r="B70" s="36"/>
      <c r="C70" s="36"/>
      <c r="D70" s="36"/>
      <c r="E70" s="57"/>
      <c r="F70" s="58"/>
      <c r="G70" s="57"/>
      <c r="H70" s="58"/>
      <c r="I70" s="57"/>
      <c r="J70" s="57"/>
      <c r="K70" s="59"/>
      <c r="L70" s="57"/>
      <c r="M70" s="59"/>
      <c r="N70" s="57"/>
      <c r="O70" s="5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60"/>
      <c r="AY70" s="36"/>
      <c r="AZ70" s="36"/>
      <c r="BA70" s="36"/>
      <c r="BB70" s="36"/>
      <c r="BC70" s="36"/>
      <c r="BD70" s="36"/>
      <c r="BE70" s="36"/>
      <c r="BF70" s="36"/>
      <c r="BG70" s="36"/>
      <c r="BH70" s="61"/>
      <c r="BI70" s="36"/>
      <c r="BJ70" s="36"/>
    </row>
    <row r="71" spans="1:62" x14ac:dyDescent="0.25">
      <c r="A71" s="62"/>
      <c r="B71" s="36"/>
      <c r="C71" s="36"/>
      <c r="D71" s="36"/>
      <c r="E71" s="57"/>
      <c r="F71" s="58"/>
      <c r="G71" s="57"/>
      <c r="H71" s="58"/>
      <c r="I71" s="57"/>
      <c r="J71" s="57"/>
      <c r="K71" s="59"/>
      <c r="L71" s="57"/>
      <c r="M71" s="59"/>
      <c r="N71" s="57"/>
      <c r="O71" s="5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60"/>
      <c r="AY71" s="36"/>
      <c r="AZ71" s="36"/>
      <c r="BA71" s="36"/>
      <c r="BB71" s="36"/>
      <c r="BC71" s="36"/>
      <c r="BD71" s="36"/>
      <c r="BE71" s="36"/>
      <c r="BF71" s="36"/>
      <c r="BG71" s="36"/>
      <c r="BH71" s="61"/>
      <c r="BI71" s="36"/>
      <c r="BJ71" s="36"/>
    </row>
    <row r="72" spans="1:62" x14ac:dyDescent="0.25">
      <c r="A72" s="62"/>
      <c r="B72" s="36"/>
      <c r="C72" s="36"/>
      <c r="D72" s="36"/>
      <c r="E72" s="57"/>
      <c r="F72" s="58"/>
      <c r="G72" s="57"/>
      <c r="H72" s="58"/>
      <c r="I72" s="57"/>
      <c r="J72" s="57"/>
      <c r="K72" s="59"/>
      <c r="L72" s="57"/>
      <c r="M72" s="59"/>
      <c r="N72" s="57"/>
      <c r="O72" s="59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60"/>
      <c r="AY72" s="36"/>
      <c r="AZ72" s="36"/>
      <c r="BA72" s="36"/>
      <c r="BB72" s="36"/>
      <c r="BC72" s="36"/>
      <c r="BD72" s="36"/>
      <c r="BE72" s="36"/>
      <c r="BF72" s="36"/>
      <c r="BG72" s="36"/>
      <c r="BH72" s="61"/>
      <c r="BI72" s="36"/>
      <c r="BJ72" s="36"/>
    </row>
    <row r="73" spans="1:62" x14ac:dyDescent="0.25">
      <c r="A73" s="62"/>
      <c r="B73" s="36"/>
      <c r="C73" s="36"/>
      <c r="D73" s="36"/>
      <c r="E73" s="57"/>
      <c r="F73" s="58"/>
      <c r="G73" s="57"/>
      <c r="H73" s="58"/>
      <c r="I73" s="57"/>
      <c r="J73" s="57"/>
      <c r="K73" s="59"/>
      <c r="L73" s="57"/>
      <c r="M73" s="59"/>
      <c r="N73" s="57"/>
      <c r="O73" s="59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60"/>
      <c r="AY73" s="36"/>
      <c r="AZ73" s="36"/>
      <c r="BA73" s="36"/>
      <c r="BB73" s="36"/>
      <c r="BC73" s="36"/>
      <c r="BD73" s="36"/>
      <c r="BE73" s="36"/>
      <c r="BF73" s="36"/>
      <c r="BG73" s="36"/>
      <c r="BH73" s="61"/>
      <c r="BI73" s="36"/>
      <c r="BJ73" s="36"/>
    </row>
    <row r="74" spans="1:62" x14ac:dyDescent="0.25">
      <c r="A74" s="62"/>
      <c r="B74" s="36"/>
      <c r="C74" s="36"/>
      <c r="D74" s="36"/>
      <c r="E74" s="57"/>
      <c r="F74" s="58"/>
      <c r="G74" s="57"/>
      <c r="H74" s="58"/>
      <c r="I74" s="57"/>
      <c r="J74" s="57"/>
      <c r="K74" s="59"/>
      <c r="L74" s="57"/>
      <c r="M74" s="59"/>
      <c r="N74" s="57"/>
      <c r="O74" s="59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60"/>
      <c r="AY74" s="36"/>
      <c r="AZ74" s="36"/>
      <c r="BA74" s="36"/>
      <c r="BB74" s="36"/>
      <c r="BC74" s="36"/>
      <c r="BD74" s="36"/>
      <c r="BE74" s="36"/>
      <c r="BF74" s="36"/>
      <c r="BG74" s="36"/>
      <c r="BH74" s="61"/>
      <c r="BI74" s="36"/>
      <c r="BJ74" s="36"/>
    </row>
    <row r="75" spans="1:62" x14ac:dyDescent="0.25">
      <c r="A75" s="62"/>
      <c r="B75" s="36"/>
      <c r="C75" s="36"/>
      <c r="D75" s="36"/>
      <c r="E75" s="57"/>
      <c r="F75" s="58"/>
      <c r="G75" s="57"/>
      <c r="H75" s="58"/>
      <c r="I75" s="57"/>
      <c r="J75" s="57"/>
      <c r="K75" s="59"/>
      <c r="L75" s="57"/>
      <c r="M75" s="59"/>
      <c r="N75" s="57"/>
      <c r="O75" s="59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60"/>
      <c r="AY75" s="36"/>
      <c r="AZ75" s="36"/>
      <c r="BA75" s="36"/>
      <c r="BB75" s="36"/>
      <c r="BC75" s="36"/>
      <c r="BD75" s="36"/>
      <c r="BE75" s="36"/>
      <c r="BF75" s="36"/>
      <c r="BG75" s="36"/>
      <c r="BH75" s="61"/>
      <c r="BI75" s="36"/>
      <c r="BJ75" s="36"/>
    </row>
    <row r="76" spans="1:62" x14ac:dyDescent="0.25">
      <c r="A76" s="62"/>
      <c r="B76" s="36"/>
      <c r="C76" s="36"/>
      <c r="D76" s="36"/>
      <c r="E76" s="57"/>
      <c r="F76" s="58"/>
      <c r="G76" s="57"/>
      <c r="H76" s="58"/>
      <c r="I76" s="57"/>
      <c r="J76" s="57"/>
      <c r="K76" s="59"/>
      <c r="L76" s="57"/>
      <c r="M76" s="59"/>
      <c r="N76" s="57"/>
      <c r="O76" s="59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60"/>
      <c r="AY76" s="36"/>
      <c r="AZ76" s="36"/>
      <c r="BA76" s="36"/>
      <c r="BB76" s="36"/>
      <c r="BC76" s="36"/>
      <c r="BD76" s="36"/>
      <c r="BE76" s="36"/>
      <c r="BF76" s="36"/>
      <c r="BG76" s="36"/>
      <c r="BH76" s="61"/>
      <c r="BI76" s="36"/>
      <c r="BJ76" s="36"/>
    </row>
    <row r="77" spans="1:62" x14ac:dyDescent="0.25">
      <c r="A77" s="62"/>
      <c r="B77" s="36"/>
      <c r="C77" s="36"/>
      <c r="D77" s="36"/>
      <c r="E77" s="57"/>
      <c r="F77" s="58"/>
      <c r="G77" s="57"/>
      <c r="H77" s="58"/>
      <c r="I77" s="57"/>
      <c r="J77" s="57"/>
      <c r="K77" s="59"/>
      <c r="L77" s="57"/>
      <c r="M77" s="59"/>
      <c r="N77" s="57"/>
      <c r="O77" s="59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60"/>
      <c r="AY77" s="36"/>
      <c r="AZ77" s="36"/>
      <c r="BA77" s="36"/>
      <c r="BB77" s="36"/>
      <c r="BC77" s="36"/>
      <c r="BD77" s="36"/>
      <c r="BE77" s="36"/>
      <c r="BF77" s="36"/>
      <c r="BG77" s="36"/>
      <c r="BH77" s="61"/>
      <c r="BI77" s="36"/>
      <c r="BJ77" s="36"/>
    </row>
    <row r="78" spans="1:62" x14ac:dyDescent="0.25">
      <c r="A78" s="62"/>
      <c r="B78" s="36"/>
      <c r="C78" s="36"/>
      <c r="D78" s="36"/>
      <c r="E78" s="57"/>
      <c r="F78" s="58"/>
      <c r="G78" s="57"/>
      <c r="H78" s="58"/>
      <c r="I78" s="57"/>
      <c r="J78" s="57"/>
      <c r="K78" s="59"/>
      <c r="L78" s="57"/>
      <c r="M78" s="59"/>
      <c r="N78" s="57"/>
      <c r="O78" s="5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60"/>
      <c r="AY78" s="36"/>
      <c r="AZ78" s="36"/>
      <c r="BA78" s="36"/>
      <c r="BB78" s="36"/>
      <c r="BC78" s="36"/>
      <c r="BD78" s="36"/>
      <c r="BE78" s="36"/>
      <c r="BF78" s="36"/>
      <c r="BG78" s="36"/>
      <c r="BH78" s="61"/>
      <c r="BI78" s="36"/>
      <c r="BJ78" s="36"/>
    </row>
    <row r="79" spans="1:62" x14ac:dyDescent="0.25">
      <c r="A79" s="62"/>
      <c r="B79" s="36"/>
      <c r="C79" s="36"/>
      <c r="D79" s="36"/>
      <c r="E79" s="57"/>
      <c r="F79" s="58"/>
      <c r="G79" s="57"/>
      <c r="H79" s="58"/>
      <c r="I79" s="57"/>
      <c r="J79" s="57"/>
      <c r="K79" s="59"/>
      <c r="L79" s="57"/>
      <c r="M79" s="59"/>
      <c r="N79" s="57"/>
      <c r="O79" s="59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60"/>
      <c r="AY79" s="36"/>
      <c r="AZ79" s="36"/>
      <c r="BA79" s="36"/>
      <c r="BB79" s="36"/>
      <c r="BC79" s="36"/>
      <c r="BD79" s="36"/>
      <c r="BE79" s="36"/>
      <c r="BF79" s="36"/>
      <c r="BG79" s="36"/>
      <c r="BH79" s="61"/>
      <c r="BI79" s="36"/>
      <c r="BJ79" s="36"/>
    </row>
    <row r="80" spans="1:62" x14ac:dyDescent="0.25">
      <c r="A80" s="62"/>
      <c r="B80" s="36"/>
      <c r="C80" s="36"/>
      <c r="D80" s="36"/>
      <c r="E80" s="57"/>
      <c r="F80" s="58"/>
      <c r="G80" s="57"/>
      <c r="H80" s="58"/>
      <c r="I80" s="57"/>
      <c r="J80" s="57"/>
      <c r="K80" s="59"/>
      <c r="L80" s="57"/>
      <c r="M80" s="59"/>
      <c r="N80" s="57"/>
      <c r="O80" s="59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60"/>
      <c r="AY80" s="36"/>
      <c r="AZ80" s="36"/>
      <c r="BA80" s="36"/>
      <c r="BB80" s="36"/>
      <c r="BC80" s="36"/>
      <c r="BD80" s="36"/>
      <c r="BE80" s="36"/>
      <c r="BF80" s="36"/>
      <c r="BG80" s="36"/>
      <c r="BH80" s="61"/>
      <c r="BI80" s="36"/>
      <c r="BJ80" s="36"/>
    </row>
    <row r="81" spans="1:62" x14ac:dyDescent="0.25">
      <c r="A81" s="62"/>
      <c r="B81" s="36"/>
      <c r="C81" s="36"/>
      <c r="D81" s="36"/>
      <c r="E81" s="57"/>
      <c r="F81" s="58"/>
      <c r="G81" s="57"/>
      <c r="H81" s="58"/>
      <c r="I81" s="57"/>
      <c r="J81" s="57"/>
      <c r="K81" s="59"/>
      <c r="L81" s="57"/>
      <c r="M81" s="59"/>
      <c r="N81" s="57"/>
      <c r="O81" s="59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60"/>
      <c r="AY81" s="36"/>
      <c r="AZ81" s="36"/>
      <c r="BA81" s="36"/>
      <c r="BB81" s="36"/>
      <c r="BC81" s="36"/>
      <c r="BD81" s="36"/>
      <c r="BE81" s="36"/>
      <c r="BF81" s="36"/>
      <c r="BG81" s="36"/>
      <c r="BH81" s="61"/>
      <c r="BI81" s="36"/>
      <c r="BJ81" s="36"/>
    </row>
    <row r="82" spans="1:62" x14ac:dyDescent="0.25">
      <c r="A82" s="62"/>
      <c r="B82" s="36"/>
      <c r="C82" s="36"/>
      <c r="D82" s="36"/>
      <c r="E82" s="57"/>
      <c r="F82" s="58"/>
      <c r="G82" s="57"/>
      <c r="H82" s="58"/>
      <c r="I82" s="57"/>
      <c r="J82" s="57"/>
      <c r="K82" s="59"/>
      <c r="L82" s="57"/>
      <c r="M82" s="59"/>
      <c r="N82" s="57"/>
      <c r="O82" s="59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60"/>
      <c r="AY82" s="36"/>
      <c r="AZ82" s="36"/>
      <c r="BA82" s="36"/>
      <c r="BB82" s="36"/>
      <c r="BC82" s="36"/>
      <c r="BD82" s="36"/>
      <c r="BE82" s="36"/>
      <c r="BF82" s="36"/>
      <c r="BG82" s="36"/>
      <c r="BH82" s="61"/>
      <c r="BI82" s="36"/>
      <c r="BJ82" s="36"/>
    </row>
    <row r="83" spans="1:62" x14ac:dyDescent="0.25">
      <c r="A83" s="62"/>
      <c r="B83" s="36"/>
      <c r="C83" s="36"/>
      <c r="D83" s="36"/>
      <c r="E83" s="57"/>
      <c r="F83" s="58"/>
      <c r="G83" s="57"/>
      <c r="H83" s="58"/>
      <c r="I83" s="57"/>
      <c r="J83" s="57"/>
      <c r="K83" s="59"/>
      <c r="L83" s="57"/>
      <c r="M83" s="59"/>
      <c r="N83" s="57"/>
      <c r="O83" s="59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60"/>
      <c r="AY83" s="36"/>
      <c r="AZ83" s="36"/>
      <c r="BA83" s="36"/>
      <c r="BB83" s="36"/>
      <c r="BC83" s="36"/>
      <c r="BD83" s="36"/>
      <c r="BE83" s="36"/>
      <c r="BF83" s="36"/>
      <c r="BG83" s="36"/>
      <c r="BH83" s="61"/>
      <c r="BI83" s="36"/>
      <c r="BJ83" s="36"/>
    </row>
    <row r="84" spans="1:62" x14ac:dyDescent="0.25">
      <c r="A84" s="62"/>
      <c r="B84" s="36"/>
      <c r="C84" s="36"/>
      <c r="D84" s="36"/>
      <c r="E84" s="57"/>
      <c r="F84" s="58"/>
      <c r="G84" s="57"/>
      <c r="H84" s="58"/>
      <c r="I84" s="57"/>
      <c r="J84" s="57"/>
      <c r="K84" s="59"/>
      <c r="L84" s="57"/>
      <c r="M84" s="59"/>
      <c r="N84" s="57"/>
      <c r="O84" s="59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60"/>
      <c r="AY84" s="36"/>
      <c r="AZ84" s="36"/>
      <c r="BA84" s="36"/>
      <c r="BB84" s="36"/>
      <c r="BC84" s="36"/>
      <c r="BD84" s="36"/>
      <c r="BE84" s="36"/>
      <c r="BF84" s="36"/>
      <c r="BG84" s="36"/>
      <c r="BH84" s="61"/>
      <c r="BI84" s="36"/>
      <c r="BJ84" s="36"/>
    </row>
    <row r="85" spans="1:62" x14ac:dyDescent="0.25">
      <c r="A85" s="62"/>
      <c r="B85" s="36"/>
      <c r="C85" s="36"/>
      <c r="D85" s="36"/>
      <c r="E85" s="57"/>
      <c r="F85" s="58"/>
      <c r="G85" s="57"/>
      <c r="H85" s="58"/>
      <c r="I85" s="57"/>
      <c r="J85" s="57"/>
      <c r="K85" s="59"/>
      <c r="L85" s="57"/>
      <c r="M85" s="59"/>
      <c r="N85" s="57"/>
      <c r="O85" s="59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60"/>
      <c r="AY85" s="36"/>
      <c r="AZ85" s="36"/>
      <c r="BA85" s="36"/>
      <c r="BB85" s="36"/>
      <c r="BC85" s="36"/>
      <c r="BD85" s="36"/>
      <c r="BE85" s="36"/>
      <c r="BF85" s="36"/>
      <c r="BG85" s="36"/>
      <c r="BH85" s="61"/>
      <c r="BI85" s="36"/>
      <c r="BJ85" s="36"/>
    </row>
    <row r="86" spans="1:62" x14ac:dyDescent="0.25">
      <c r="A86" s="62"/>
      <c r="B86" s="36"/>
      <c r="C86" s="36"/>
      <c r="D86" s="36"/>
      <c r="E86" s="57"/>
      <c r="F86" s="58"/>
      <c r="G86" s="57"/>
      <c r="H86" s="58"/>
      <c r="I86" s="57"/>
      <c r="J86" s="57"/>
      <c r="K86" s="59"/>
      <c r="L86" s="57"/>
      <c r="M86" s="59"/>
      <c r="N86" s="57"/>
      <c r="O86" s="59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60"/>
      <c r="AY86" s="36"/>
      <c r="AZ86" s="36"/>
      <c r="BA86" s="36"/>
      <c r="BB86" s="36"/>
      <c r="BC86" s="36"/>
      <c r="BD86" s="36"/>
      <c r="BE86" s="36"/>
      <c r="BF86" s="36"/>
      <c r="BG86" s="36"/>
      <c r="BH86" s="61"/>
      <c r="BI86" s="36"/>
      <c r="BJ86" s="36"/>
    </row>
    <row r="87" spans="1:62" x14ac:dyDescent="0.25">
      <c r="A87" s="62"/>
      <c r="B87" s="36"/>
      <c r="C87" s="36"/>
      <c r="D87" s="36"/>
      <c r="E87" s="57"/>
      <c r="F87" s="58"/>
      <c r="G87" s="57"/>
      <c r="H87" s="58"/>
      <c r="I87" s="57"/>
      <c r="J87" s="57"/>
      <c r="K87" s="59"/>
      <c r="L87" s="57"/>
      <c r="M87" s="59"/>
      <c r="N87" s="57"/>
      <c r="O87" s="59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60"/>
      <c r="AY87" s="36"/>
      <c r="AZ87" s="36"/>
      <c r="BA87" s="36"/>
      <c r="BB87" s="36"/>
      <c r="BC87" s="36"/>
      <c r="BD87" s="36"/>
      <c r="BE87" s="36"/>
      <c r="BF87" s="36"/>
      <c r="BG87" s="36"/>
      <c r="BH87" s="61"/>
      <c r="BI87" s="36"/>
      <c r="BJ87" s="36"/>
    </row>
    <row r="88" spans="1:62" x14ac:dyDescent="0.25">
      <c r="A88" s="62"/>
      <c r="B88" s="36"/>
      <c r="C88" s="36"/>
      <c r="D88" s="36"/>
      <c r="E88" s="57"/>
      <c r="F88" s="58"/>
      <c r="G88" s="57"/>
      <c r="H88" s="58"/>
      <c r="I88" s="57"/>
      <c r="J88" s="57"/>
      <c r="K88" s="59"/>
      <c r="L88" s="57"/>
      <c r="M88" s="59"/>
      <c r="N88" s="57"/>
      <c r="O88" s="59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60"/>
      <c r="AY88" s="36"/>
      <c r="AZ88" s="36"/>
      <c r="BA88" s="36"/>
      <c r="BB88" s="36"/>
      <c r="BC88" s="36"/>
      <c r="BD88" s="36"/>
      <c r="BE88" s="36"/>
      <c r="BF88" s="36"/>
      <c r="BG88" s="36"/>
      <c r="BH88" s="61"/>
      <c r="BI88" s="36"/>
      <c r="BJ88" s="36"/>
    </row>
    <row r="89" spans="1:62" x14ac:dyDescent="0.25">
      <c r="A89" s="62"/>
      <c r="B89" s="36"/>
      <c r="C89" s="36"/>
      <c r="D89" s="36"/>
      <c r="E89" s="57"/>
      <c r="F89" s="58"/>
      <c r="G89" s="57"/>
      <c r="H89" s="58"/>
      <c r="I89" s="57"/>
      <c r="J89" s="57"/>
      <c r="K89" s="59"/>
      <c r="L89" s="57"/>
      <c r="M89" s="59"/>
      <c r="N89" s="57"/>
      <c r="O89" s="59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60"/>
      <c r="AY89" s="36"/>
      <c r="AZ89" s="36"/>
      <c r="BA89" s="36"/>
      <c r="BB89" s="36"/>
      <c r="BC89" s="36"/>
      <c r="BD89" s="36"/>
      <c r="BE89" s="36"/>
      <c r="BF89" s="36"/>
      <c r="BG89" s="36"/>
      <c r="BH89" s="61"/>
      <c r="BI89" s="36"/>
      <c r="BJ89" s="36"/>
    </row>
    <row r="90" spans="1:62" x14ac:dyDescent="0.25">
      <c r="A90" s="62"/>
      <c r="B90" s="36"/>
      <c r="C90" s="36"/>
      <c r="D90" s="36"/>
      <c r="E90" s="57"/>
      <c r="F90" s="58"/>
      <c r="G90" s="57"/>
      <c r="H90" s="58"/>
      <c r="I90" s="57"/>
      <c r="J90" s="57"/>
      <c r="K90" s="59"/>
      <c r="L90" s="57"/>
      <c r="M90" s="59"/>
      <c r="N90" s="57"/>
      <c r="O90" s="5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60"/>
      <c r="AY90" s="36"/>
      <c r="AZ90" s="36"/>
      <c r="BA90" s="36"/>
      <c r="BB90" s="36"/>
      <c r="BC90" s="36"/>
      <c r="BD90" s="36"/>
      <c r="BE90" s="36"/>
      <c r="BF90" s="36"/>
      <c r="BG90" s="36"/>
      <c r="BH90" s="61"/>
      <c r="BI90" s="36"/>
      <c r="BJ90" s="36"/>
    </row>
    <row r="91" spans="1:62" x14ac:dyDescent="0.25">
      <c r="A91" s="62"/>
      <c r="B91" s="36"/>
      <c r="C91" s="36"/>
      <c r="D91" s="36"/>
      <c r="E91" s="57"/>
      <c r="F91" s="58"/>
      <c r="G91" s="57"/>
      <c r="H91" s="58"/>
      <c r="I91" s="57"/>
      <c r="J91" s="57"/>
      <c r="K91" s="59"/>
      <c r="L91" s="57"/>
      <c r="M91" s="59"/>
      <c r="N91" s="57"/>
      <c r="O91" s="5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60"/>
      <c r="AY91" s="36"/>
      <c r="AZ91" s="36"/>
      <c r="BA91" s="36"/>
      <c r="BB91" s="36"/>
      <c r="BC91" s="36"/>
      <c r="BD91" s="36"/>
      <c r="BE91" s="36"/>
      <c r="BF91" s="36"/>
      <c r="BG91" s="36"/>
      <c r="BH91" s="61"/>
      <c r="BI91" s="36"/>
      <c r="BJ91" s="36"/>
    </row>
    <row r="92" spans="1:62" x14ac:dyDescent="0.25">
      <c r="A92" s="62"/>
      <c r="B92" s="36"/>
      <c r="C92" s="36"/>
      <c r="D92" s="36"/>
      <c r="E92" s="57"/>
      <c r="F92" s="58"/>
      <c r="G92" s="57"/>
      <c r="H92" s="58"/>
      <c r="I92" s="57"/>
      <c r="J92" s="57"/>
      <c r="K92" s="59"/>
      <c r="L92" s="57"/>
      <c r="M92" s="59"/>
      <c r="N92" s="57"/>
      <c r="O92" s="5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60"/>
      <c r="AY92" s="36"/>
      <c r="AZ92" s="36"/>
      <c r="BA92" s="36"/>
      <c r="BB92" s="36"/>
      <c r="BC92" s="36"/>
      <c r="BD92" s="36"/>
      <c r="BE92" s="36"/>
      <c r="BF92" s="36"/>
      <c r="BG92" s="36"/>
      <c r="BH92" s="61"/>
      <c r="BI92" s="36"/>
      <c r="BJ92" s="36"/>
    </row>
    <row r="93" spans="1:62" x14ac:dyDescent="0.25">
      <c r="A93" s="62"/>
      <c r="B93" s="36"/>
      <c r="C93" s="36"/>
      <c r="D93" s="36"/>
      <c r="E93" s="57"/>
      <c r="F93" s="58"/>
      <c r="G93" s="57"/>
      <c r="H93" s="58"/>
      <c r="I93" s="57"/>
      <c r="J93" s="57"/>
      <c r="K93" s="59"/>
      <c r="L93" s="57"/>
      <c r="M93" s="59"/>
      <c r="N93" s="57"/>
      <c r="O93" s="5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60"/>
      <c r="AY93" s="36"/>
      <c r="AZ93" s="36"/>
      <c r="BA93" s="36"/>
      <c r="BB93" s="36"/>
      <c r="BC93" s="36"/>
      <c r="BD93" s="36"/>
      <c r="BE93" s="36"/>
      <c r="BF93" s="36"/>
      <c r="BG93" s="36"/>
      <c r="BH93" s="61"/>
      <c r="BI93" s="36"/>
      <c r="BJ93" s="36"/>
    </row>
    <row r="94" spans="1:62" x14ac:dyDescent="0.25">
      <c r="A94" s="62"/>
      <c r="B94" s="36"/>
      <c r="C94" s="36"/>
      <c r="D94" s="36"/>
      <c r="E94" s="57"/>
      <c r="F94" s="58"/>
      <c r="G94" s="57"/>
      <c r="H94" s="58"/>
      <c r="I94" s="57"/>
      <c r="J94" s="57"/>
      <c r="K94" s="59"/>
      <c r="L94" s="57"/>
      <c r="M94" s="59"/>
      <c r="N94" s="57"/>
      <c r="O94" s="5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60"/>
      <c r="AY94" s="36"/>
      <c r="AZ94" s="36"/>
      <c r="BA94" s="36"/>
      <c r="BB94" s="36"/>
      <c r="BC94" s="36"/>
      <c r="BD94" s="36"/>
      <c r="BE94" s="36"/>
      <c r="BF94" s="36"/>
      <c r="BG94" s="36"/>
      <c r="BH94" s="61"/>
      <c r="BI94" s="36"/>
      <c r="BJ94" s="36"/>
    </row>
    <row r="95" spans="1:62" x14ac:dyDescent="0.25">
      <c r="A95" s="62"/>
      <c r="B95" s="36"/>
      <c r="C95" s="36"/>
      <c r="D95" s="36"/>
      <c r="E95" s="57"/>
      <c r="F95" s="58"/>
      <c r="G95" s="57"/>
      <c r="H95" s="58"/>
      <c r="I95" s="57"/>
      <c r="J95" s="57"/>
      <c r="K95" s="59"/>
      <c r="L95" s="57"/>
      <c r="M95" s="59"/>
      <c r="N95" s="57"/>
      <c r="O95" s="5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60"/>
      <c r="AY95" s="36"/>
      <c r="AZ95" s="36"/>
      <c r="BA95" s="36"/>
      <c r="BB95" s="36"/>
      <c r="BC95" s="36"/>
      <c r="BD95" s="36"/>
      <c r="BE95" s="36"/>
      <c r="BF95" s="36"/>
      <c r="BG95" s="36"/>
      <c r="BH95" s="61"/>
      <c r="BI95" s="36"/>
      <c r="BJ95" s="36"/>
    </row>
    <row r="96" spans="1:62" x14ac:dyDescent="0.25">
      <c r="A96" s="62"/>
      <c r="B96" s="36"/>
      <c r="C96" s="36"/>
      <c r="D96" s="36"/>
      <c r="E96" s="57"/>
      <c r="F96" s="58"/>
      <c r="G96" s="57"/>
      <c r="H96" s="58"/>
      <c r="I96" s="57"/>
      <c r="J96" s="57"/>
      <c r="K96" s="59"/>
      <c r="L96" s="57"/>
      <c r="M96" s="59"/>
      <c r="N96" s="57"/>
      <c r="O96" s="5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60"/>
      <c r="AY96" s="36"/>
      <c r="AZ96" s="36"/>
      <c r="BA96" s="36"/>
      <c r="BB96" s="36"/>
      <c r="BC96" s="36"/>
      <c r="BD96" s="36"/>
      <c r="BE96" s="36"/>
      <c r="BF96" s="36"/>
      <c r="BG96" s="36"/>
      <c r="BH96" s="61"/>
      <c r="BI96" s="36"/>
      <c r="BJ96" s="36"/>
    </row>
    <row r="97" spans="1:62" x14ac:dyDescent="0.25">
      <c r="A97" s="62"/>
      <c r="B97" s="36"/>
      <c r="C97" s="36"/>
      <c r="D97" s="36"/>
      <c r="E97" s="57"/>
      <c r="F97" s="58"/>
      <c r="G97" s="57"/>
      <c r="H97" s="58"/>
      <c r="I97" s="57"/>
      <c r="J97" s="57"/>
      <c r="K97" s="59"/>
      <c r="L97" s="57"/>
      <c r="M97" s="59"/>
      <c r="N97" s="57"/>
      <c r="O97" s="59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60"/>
      <c r="AY97" s="36"/>
      <c r="AZ97" s="36"/>
      <c r="BA97" s="36"/>
      <c r="BB97" s="36"/>
      <c r="BC97" s="36"/>
      <c r="BD97" s="36"/>
      <c r="BE97" s="36"/>
      <c r="BF97" s="36"/>
      <c r="BG97" s="36"/>
      <c r="BH97" s="61"/>
      <c r="BI97" s="36"/>
      <c r="BJ97" s="36"/>
    </row>
    <row r="98" spans="1:62" x14ac:dyDescent="0.25">
      <c r="A98" s="62"/>
      <c r="B98" s="36"/>
      <c r="C98" s="36"/>
      <c r="D98" s="36"/>
      <c r="E98" s="57"/>
      <c r="F98" s="58"/>
      <c r="G98" s="57"/>
      <c r="H98" s="58"/>
      <c r="I98" s="57"/>
      <c r="J98" s="57"/>
      <c r="K98" s="59"/>
      <c r="L98" s="57"/>
      <c r="M98" s="59"/>
      <c r="N98" s="57"/>
      <c r="O98" s="59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60"/>
      <c r="AY98" s="36"/>
      <c r="AZ98" s="36"/>
      <c r="BA98" s="36"/>
      <c r="BB98" s="36"/>
      <c r="BC98" s="36"/>
      <c r="BD98" s="36"/>
      <c r="BE98" s="36"/>
      <c r="BF98" s="36"/>
      <c r="BG98" s="36"/>
      <c r="BH98" s="61"/>
      <c r="BI98" s="36"/>
      <c r="BJ98" s="36"/>
    </row>
    <row r="99" spans="1:62" x14ac:dyDescent="0.25">
      <c r="A99" s="62"/>
      <c r="B99" s="36"/>
      <c r="C99" s="36"/>
      <c r="D99" s="36"/>
      <c r="E99" s="57"/>
      <c r="F99" s="58"/>
      <c r="G99" s="57"/>
      <c r="H99" s="58"/>
      <c r="I99" s="57"/>
      <c r="J99" s="57"/>
      <c r="K99" s="59"/>
      <c r="L99" s="57"/>
      <c r="M99" s="59"/>
      <c r="N99" s="57"/>
      <c r="O99" s="59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60"/>
      <c r="AY99" s="36"/>
      <c r="AZ99" s="36"/>
      <c r="BA99" s="36"/>
      <c r="BB99" s="36"/>
      <c r="BC99" s="36"/>
      <c r="BD99" s="36"/>
      <c r="BE99" s="36"/>
      <c r="BF99" s="36"/>
      <c r="BG99" s="36"/>
      <c r="BH99" s="61"/>
      <c r="BI99" s="36"/>
      <c r="BJ99" s="36"/>
    </row>
    <row r="100" spans="1:62" x14ac:dyDescent="0.25">
      <c r="A100" s="62"/>
      <c r="B100" s="36"/>
      <c r="C100" s="36"/>
      <c r="D100" s="36"/>
      <c r="E100" s="57"/>
      <c r="F100" s="58"/>
      <c r="G100" s="57"/>
      <c r="H100" s="58"/>
      <c r="I100" s="57"/>
      <c r="J100" s="57"/>
      <c r="K100" s="59"/>
      <c r="L100" s="57"/>
      <c r="M100" s="59"/>
      <c r="N100" s="57"/>
      <c r="O100" s="59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60"/>
      <c r="AY100" s="36"/>
      <c r="AZ100" s="36"/>
      <c r="BA100" s="36"/>
      <c r="BB100" s="36"/>
      <c r="BC100" s="36"/>
      <c r="BD100" s="36"/>
      <c r="BE100" s="36"/>
      <c r="BF100" s="36"/>
      <c r="BG100" s="36"/>
      <c r="BH100" s="61"/>
      <c r="BI100" s="36"/>
      <c r="BJ100" s="36"/>
    </row>
    <row r="101" spans="1:62" x14ac:dyDescent="0.25">
      <c r="A101" s="62"/>
      <c r="B101" s="36"/>
      <c r="C101" s="36"/>
      <c r="D101" s="36"/>
      <c r="E101" s="57"/>
      <c r="F101" s="58"/>
      <c r="G101" s="57"/>
      <c r="H101" s="58"/>
      <c r="I101" s="57"/>
      <c r="J101" s="57"/>
      <c r="K101" s="59"/>
      <c r="L101" s="57"/>
      <c r="M101" s="59"/>
      <c r="N101" s="57"/>
      <c r="O101" s="59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60"/>
      <c r="AY101" s="36"/>
      <c r="AZ101" s="36"/>
      <c r="BA101" s="36"/>
      <c r="BB101" s="36"/>
      <c r="BC101" s="36"/>
      <c r="BD101" s="36"/>
      <c r="BE101" s="36"/>
      <c r="BF101" s="36"/>
      <c r="BG101" s="36"/>
      <c r="BH101" s="61"/>
      <c r="BI101" s="36"/>
      <c r="BJ101" s="36"/>
    </row>
    <row r="102" spans="1:62" x14ac:dyDescent="0.25">
      <c r="A102" s="62"/>
      <c r="B102" s="36"/>
      <c r="C102" s="36"/>
      <c r="D102" s="36"/>
      <c r="E102" s="57"/>
      <c r="F102" s="58"/>
      <c r="G102" s="57"/>
      <c r="H102" s="58"/>
      <c r="I102" s="57"/>
      <c r="J102" s="57"/>
      <c r="K102" s="59"/>
      <c r="L102" s="57"/>
      <c r="M102" s="59"/>
      <c r="N102" s="57"/>
      <c r="O102" s="59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60"/>
      <c r="AY102" s="36"/>
      <c r="AZ102" s="36"/>
      <c r="BA102" s="36"/>
      <c r="BB102" s="36"/>
      <c r="BC102" s="36"/>
      <c r="BD102" s="36"/>
      <c r="BE102" s="36"/>
      <c r="BF102" s="36"/>
      <c r="BG102" s="36"/>
      <c r="BH102" s="61"/>
      <c r="BI102" s="36"/>
      <c r="BJ102" s="36"/>
    </row>
    <row r="103" spans="1:62" x14ac:dyDescent="0.25">
      <c r="A103" s="62"/>
      <c r="B103" s="36"/>
      <c r="C103" s="36"/>
      <c r="D103" s="36"/>
      <c r="E103" s="57"/>
      <c r="F103" s="58"/>
      <c r="G103" s="57"/>
      <c r="H103" s="58"/>
      <c r="I103" s="57"/>
      <c r="J103" s="57"/>
      <c r="K103" s="59"/>
      <c r="L103" s="57"/>
      <c r="M103" s="59"/>
      <c r="N103" s="57"/>
      <c r="O103" s="59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60"/>
      <c r="AY103" s="36"/>
      <c r="AZ103" s="36"/>
      <c r="BA103" s="36"/>
      <c r="BB103" s="36"/>
      <c r="BC103" s="36"/>
      <c r="BD103" s="36"/>
      <c r="BE103" s="36"/>
      <c r="BF103" s="36"/>
      <c r="BG103" s="36"/>
      <c r="BH103" s="61"/>
      <c r="BI103" s="36"/>
      <c r="BJ103" s="36"/>
    </row>
    <row r="104" spans="1:62" x14ac:dyDescent="0.25">
      <c r="A104" s="62"/>
      <c r="B104" s="36"/>
      <c r="C104" s="36"/>
      <c r="D104" s="36"/>
      <c r="E104" s="57"/>
      <c r="F104" s="58"/>
      <c r="G104" s="57"/>
      <c r="H104" s="58"/>
      <c r="I104" s="57"/>
      <c r="J104" s="57"/>
      <c r="K104" s="59"/>
      <c r="L104" s="57"/>
      <c r="M104" s="59"/>
      <c r="N104" s="57"/>
      <c r="O104" s="59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60"/>
      <c r="AY104" s="36"/>
      <c r="AZ104" s="36"/>
      <c r="BA104" s="36"/>
      <c r="BB104" s="36"/>
      <c r="BC104" s="36"/>
      <c r="BD104" s="36"/>
      <c r="BE104" s="36"/>
      <c r="BF104" s="36"/>
      <c r="BG104" s="36"/>
      <c r="BH104" s="61"/>
      <c r="BI104" s="36"/>
      <c r="BJ104" s="36"/>
    </row>
    <row r="105" spans="1:62" x14ac:dyDescent="0.25">
      <c r="A105" s="62"/>
      <c r="B105" s="36"/>
      <c r="C105" s="36"/>
      <c r="D105" s="36"/>
      <c r="E105" s="57"/>
      <c r="F105" s="58"/>
      <c r="G105" s="57"/>
      <c r="H105" s="58"/>
      <c r="I105" s="57"/>
      <c r="J105" s="57"/>
      <c r="K105" s="59"/>
      <c r="L105" s="57"/>
      <c r="M105" s="59"/>
      <c r="N105" s="57"/>
      <c r="O105" s="59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60"/>
      <c r="AY105" s="36"/>
      <c r="AZ105" s="36"/>
      <c r="BA105" s="36"/>
      <c r="BB105" s="36"/>
      <c r="BC105" s="36"/>
      <c r="BD105" s="36"/>
      <c r="BE105" s="36"/>
      <c r="BF105" s="36"/>
      <c r="BG105" s="36"/>
      <c r="BH105" s="61"/>
      <c r="BI105" s="36"/>
      <c r="BJ105" s="36"/>
    </row>
    <row r="106" spans="1:62" x14ac:dyDescent="0.25">
      <c r="A106" s="62"/>
      <c r="B106" s="36"/>
      <c r="C106" s="36"/>
      <c r="D106" s="36"/>
      <c r="E106" s="57"/>
      <c r="F106" s="58"/>
      <c r="G106" s="57"/>
      <c r="H106" s="58"/>
      <c r="I106" s="57"/>
      <c r="J106" s="57"/>
      <c r="K106" s="59"/>
      <c r="L106" s="57"/>
      <c r="M106" s="59"/>
      <c r="N106" s="57"/>
      <c r="O106" s="59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60"/>
      <c r="AY106" s="36"/>
      <c r="AZ106" s="36"/>
      <c r="BA106" s="36"/>
      <c r="BB106" s="36"/>
      <c r="BC106" s="36"/>
      <c r="BD106" s="36"/>
      <c r="BE106" s="36"/>
      <c r="BF106" s="36"/>
      <c r="BG106" s="36"/>
      <c r="BH106" s="61"/>
      <c r="BI106" s="36"/>
      <c r="BJ106" s="36"/>
    </row>
    <row r="107" spans="1:62" x14ac:dyDescent="0.25">
      <c r="A107" s="62"/>
      <c r="B107" s="36"/>
      <c r="C107" s="36"/>
      <c r="D107" s="36"/>
      <c r="E107" s="57"/>
      <c r="F107" s="58"/>
      <c r="G107" s="57"/>
      <c r="H107" s="58"/>
      <c r="I107" s="57"/>
      <c r="J107" s="57"/>
      <c r="K107" s="59"/>
      <c r="L107" s="57"/>
      <c r="M107" s="59"/>
      <c r="N107" s="57"/>
      <c r="O107" s="59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60"/>
      <c r="AY107" s="36"/>
      <c r="AZ107" s="36"/>
      <c r="BA107" s="36"/>
      <c r="BB107" s="36"/>
      <c r="BC107" s="36"/>
      <c r="BD107" s="36"/>
      <c r="BE107" s="36"/>
      <c r="BF107" s="36"/>
      <c r="BG107" s="36"/>
      <c r="BH107" s="61"/>
      <c r="BI107" s="36"/>
      <c r="BJ107" s="36"/>
    </row>
    <row r="108" spans="1:62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60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</row>
    <row r="109" spans="1:62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</row>
    <row r="110" spans="1:62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</row>
    <row r="111" spans="1:62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</row>
    <row r="112" spans="1:62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</row>
    <row r="113" spans="1:62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</row>
    <row r="114" spans="1:62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</row>
    <row r="115" spans="1:62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</row>
    <row r="116" spans="1:62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</row>
    <row r="117" spans="1:62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</row>
    <row r="118" spans="1:62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</row>
    <row r="119" spans="1:62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</row>
    <row r="120" spans="1:62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</row>
    <row r="121" spans="1:62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</row>
    <row r="122" spans="1:62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</row>
    <row r="123" spans="1:62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</row>
    <row r="124" spans="1:62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</row>
    <row r="125" spans="1:62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</row>
    <row r="126" spans="1:62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</row>
    <row r="127" spans="1:62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</row>
    <row r="128" spans="1:62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</row>
    <row r="129" spans="1:62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</row>
    <row r="130" spans="1:62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</row>
    <row r="131" spans="1:62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</row>
    <row r="132" spans="1:62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</row>
    <row r="133" spans="1:62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</row>
    <row r="134" spans="1:62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</row>
    <row r="135" spans="1:62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</row>
    <row r="136" spans="1:62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</row>
    <row r="137" spans="1:62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</row>
    <row r="138" spans="1:62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</row>
    <row r="139" spans="1:62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</row>
    <row r="140" spans="1:62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</row>
    <row r="141" spans="1:62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</row>
    <row r="142" spans="1:62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</row>
    <row r="143" spans="1:62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</row>
    <row r="144" spans="1:62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</row>
    <row r="145" spans="1:62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</row>
    <row r="146" spans="1:62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</row>
    <row r="147" spans="1:62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</row>
    <row r="148" spans="1:62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</row>
    <row r="149" spans="1:62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</row>
    <row r="150" spans="1:62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</row>
    <row r="151" spans="1:62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</row>
    <row r="152" spans="1:62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</row>
    <row r="153" spans="1:62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</row>
    <row r="154" spans="1:62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</row>
    <row r="155" spans="1:62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</row>
    <row r="156" spans="1:62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</row>
    <row r="157" spans="1:62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</row>
    <row r="158" spans="1:62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</row>
    <row r="159" spans="1:62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</row>
    <row r="160" spans="1:62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</row>
    <row r="161" spans="1:62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</row>
    <row r="162" spans="1:62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</row>
    <row r="163" spans="1:62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</row>
    <row r="164" spans="1:62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</row>
    <row r="165" spans="1:62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</row>
    <row r="166" spans="1:62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</row>
    <row r="167" spans="1:62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</row>
    <row r="168" spans="1:62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</row>
    <row r="169" spans="1:62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</row>
    <row r="170" spans="1:62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</row>
    <row r="171" spans="1:62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</row>
    <row r="172" spans="1:62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</row>
    <row r="173" spans="1:62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</row>
    <row r="174" spans="1:62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</row>
    <row r="175" spans="1:62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</row>
    <row r="176" spans="1:62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</row>
    <row r="177" spans="1:62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</row>
    <row r="178" spans="1:62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</row>
    <row r="179" spans="1:62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</row>
    <row r="180" spans="1:62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</row>
    <row r="181" spans="1:62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</row>
    <row r="182" spans="1:62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</row>
    <row r="183" spans="1:62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</row>
    <row r="184" spans="1:62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</row>
    <row r="185" spans="1:62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</row>
    <row r="186" spans="1:62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</row>
    <row r="187" spans="1:62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</row>
    <row r="188" spans="1:62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</row>
    <row r="189" spans="1:62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</row>
    <row r="190" spans="1:62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</row>
    <row r="191" spans="1:62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</row>
    <row r="192" spans="1:62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</row>
    <row r="193" spans="1:62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</row>
    <row r="194" spans="1:62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</row>
    <row r="195" spans="1:62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</row>
    <row r="196" spans="1:62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</row>
    <row r="197" spans="1:62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</row>
    <row r="198" spans="1:62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</row>
    <row r="199" spans="1:62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</row>
    <row r="200" spans="1:62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</row>
    <row r="201" spans="1:62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</row>
    <row r="202" spans="1:62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</row>
    <row r="203" spans="1:6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</row>
    <row r="204" spans="1:6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</row>
    <row r="205" spans="1:6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</row>
    <row r="206" spans="1:6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</row>
    <row r="207" spans="1:6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</row>
    <row r="208" spans="1:6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</row>
    <row r="209" spans="1:6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</row>
    <row r="210" spans="1:62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</row>
    <row r="211" spans="1:62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</row>
    <row r="212" spans="1:62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</row>
    <row r="213" spans="1:6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</row>
    <row r="214" spans="1:6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</row>
    <row r="215" spans="1:6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</row>
    <row r="216" spans="1:6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</row>
    <row r="217" spans="1:6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</row>
    <row r="218" spans="1:6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</row>
    <row r="219" spans="1:6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</row>
    <row r="220" spans="1:6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</row>
    <row r="221" spans="1:6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</row>
    <row r="222" spans="1:6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</row>
    <row r="223" spans="1:6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</row>
    <row r="224" spans="1:6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</row>
    <row r="225" spans="1:6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</row>
    <row r="226" spans="1:6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</row>
    <row r="227" spans="1:6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</row>
    <row r="228" spans="1:6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</row>
    <row r="229" spans="1:6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</row>
    <row r="230" spans="1:6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</row>
    <row r="231" spans="1:6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</row>
    <row r="232" spans="1:62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</row>
    <row r="233" spans="1:62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</row>
    <row r="234" spans="1:62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</row>
    <row r="235" spans="1:62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</row>
    <row r="236" spans="1:62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</row>
    <row r="237" spans="1:62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</row>
    <row r="238" spans="1:62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</row>
    <row r="239" spans="1:62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</row>
    <row r="240" spans="1:62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</row>
    <row r="241" spans="1:62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</row>
    <row r="242" spans="1:62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</row>
    <row r="243" spans="1:62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</row>
    <row r="244" spans="1:62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</row>
    <row r="245" spans="1:62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</row>
    <row r="246" spans="1:62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</row>
    <row r="247" spans="1:62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</row>
    <row r="248" spans="1:62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</row>
    <row r="249" spans="1:62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</row>
    <row r="250" spans="1:62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</row>
    <row r="251" spans="1:62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</row>
    <row r="252" spans="1:62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</row>
    <row r="253" spans="1:62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</row>
    <row r="254" spans="1:62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</row>
    <row r="255" spans="1:62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</row>
    <row r="256" spans="1:62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</row>
    <row r="257" spans="1:62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</row>
    <row r="258" spans="1:62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</row>
    <row r="259" spans="1:62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</row>
    <row r="260" spans="1:62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</row>
    <row r="261" spans="1:62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</row>
    <row r="262" spans="1:62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</row>
    <row r="263" spans="1:62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</row>
    <row r="264" spans="1:62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</row>
    <row r="265" spans="1:62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</row>
    <row r="266" spans="1:62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</row>
    <row r="267" spans="1:62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</row>
    <row r="268" spans="1:62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</row>
    <row r="269" spans="1:62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</row>
    <row r="270" spans="1:62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</row>
    <row r="271" spans="1:62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</row>
    <row r="272" spans="1:62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</row>
    <row r="273" spans="1:62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</row>
    <row r="274" spans="1:62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</row>
    <row r="275" spans="1:62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</row>
    <row r="276" spans="1:62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</row>
    <row r="277" spans="1:62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</row>
    <row r="278" spans="1:62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</row>
    <row r="279" spans="1:62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</row>
    <row r="280" spans="1:62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</row>
    <row r="281" spans="1:62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</row>
    <row r="282" spans="1:62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</row>
    <row r="283" spans="1:62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</row>
    <row r="284" spans="1:62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</row>
    <row r="285" spans="1:62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</row>
    <row r="286" spans="1:62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</row>
    <row r="287" spans="1:62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</row>
    <row r="288" spans="1:62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</row>
    <row r="289" spans="1:62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</row>
    <row r="290" spans="1:62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</row>
    <row r="291" spans="1:62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</row>
    <row r="292" spans="1:62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</row>
    <row r="293" spans="1:62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</row>
    <row r="294" spans="1:62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</row>
    <row r="295" spans="1:62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</row>
    <row r="296" spans="1:62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</row>
    <row r="297" spans="1:62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</row>
    <row r="298" spans="1:62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</row>
    <row r="299" spans="1:62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</row>
    <row r="300" spans="1:62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</row>
    <row r="301" spans="1:62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</row>
    <row r="302" spans="1:62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</row>
    <row r="303" spans="1:62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</row>
    <row r="304" spans="1:62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</row>
    <row r="305" spans="1:62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</row>
    <row r="306" spans="1:62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</row>
    <row r="307" spans="1:62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</row>
    <row r="308" spans="1:62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</row>
    <row r="309" spans="1:62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</row>
    <row r="310" spans="1:62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</row>
    <row r="311" spans="1:62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</row>
    <row r="312" spans="1:62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</row>
    <row r="313" spans="1:62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</row>
    <row r="314" spans="1:62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</row>
    <row r="315" spans="1:62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</row>
    <row r="316" spans="1:62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</row>
    <row r="317" spans="1:62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</row>
    <row r="318" spans="1:62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</row>
    <row r="319" spans="1:62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</row>
    <row r="320" spans="1:62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</row>
    <row r="321" spans="1:62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</row>
    <row r="322" spans="1:62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</row>
    <row r="323" spans="1:62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</row>
    <row r="324" spans="1:62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</row>
    <row r="325" spans="1:62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</row>
    <row r="326" spans="1:62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</row>
    <row r="327" spans="1:62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</row>
    <row r="328" spans="1:62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</row>
    <row r="329" spans="1:62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</row>
    <row r="330" spans="1:62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</row>
    <row r="331" spans="1:62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</row>
    <row r="332" spans="1:62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</row>
    <row r="333" spans="1:62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</row>
    <row r="334" spans="1:62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</row>
    <row r="335" spans="1:62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</row>
    <row r="336" spans="1:62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</row>
    <row r="337" spans="1:62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</row>
    <row r="338" spans="1:62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</row>
    <row r="339" spans="1:62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</row>
    <row r="340" spans="1:62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</row>
    <row r="341" spans="1:62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</row>
    <row r="342" spans="1:62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</row>
    <row r="343" spans="1:62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</row>
    <row r="344" spans="1:62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</row>
    <row r="345" spans="1:62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</row>
    <row r="346" spans="1:62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</row>
    <row r="347" spans="1:62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</row>
    <row r="348" spans="1:62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</row>
    <row r="349" spans="1:62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</row>
    <row r="350" spans="1:62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</row>
    <row r="351" spans="1:62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</row>
    <row r="352" spans="1:62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</row>
    <row r="353" spans="1:62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</row>
    <row r="354" spans="1:62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</row>
    <row r="355" spans="1:62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</row>
    <row r="356" spans="1:62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</row>
    <row r="357" spans="1:62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</row>
    <row r="358" spans="1:62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</row>
    <row r="359" spans="1:62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</row>
    <row r="360" spans="1:62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</row>
    <row r="361" spans="1:62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</row>
    <row r="362" spans="1:62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</row>
    <row r="363" spans="1:62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</row>
    <row r="364" spans="1:62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</row>
    <row r="365" spans="1:62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</row>
    <row r="366" spans="1:62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</row>
    <row r="367" spans="1:62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</row>
    <row r="368" spans="1:62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</row>
    <row r="369" spans="1:62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</row>
    <row r="370" spans="1:62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</row>
    <row r="371" spans="1:62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</row>
    <row r="372" spans="1:62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</row>
    <row r="373" spans="1:62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</row>
    <row r="374" spans="1:62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</row>
    <row r="375" spans="1:62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</row>
    <row r="376" spans="1:62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</row>
    <row r="377" spans="1:62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</row>
    <row r="378" spans="1:62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</row>
    <row r="379" spans="1:62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</row>
    <row r="380" spans="1:62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</row>
    <row r="381" spans="1:62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</row>
    <row r="382" spans="1:62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</row>
    <row r="383" spans="1:62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</row>
    <row r="384" spans="1:62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</row>
    <row r="385" spans="1:62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</row>
    <row r="386" spans="1:62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</row>
    <row r="387" spans="1:62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</row>
    <row r="388" spans="1:62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</row>
    <row r="389" spans="1:62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</row>
    <row r="390" spans="1:62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</row>
    <row r="391" spans="1:62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</row>
    <row r="392" spans="1:62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</row>
    <row r="393" spans="1:62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</row>
    <row r="394" spans="1:62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</row>
    <row r="395" spans="1:62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</row>
    <row r="396" spans="1:62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</row>
    <row r="397" spans="1:62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</row>
    <row r="398" spans="1:62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</row>
    <row r="399" spans="1:62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</row>
    <row r="400" spans="1:62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</row>
    <row r="401" spans="1:62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</row>
    <row r="402" spans="1:62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</row>
    <row r="403" spans="1:62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</row>
    <row r="404" spans="1:62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</row>
    <row r="405" spans="1:62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</row>
    <row r="406" spans="1:62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</row>
    <row r="407" spans="1:62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</row>
    <row r="408" spans="1:62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</row>
    <row r="409" spans="1:62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</row>
    <row r="410" spans="1:62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</row>
    <row r="411" spans="1:62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</row>
    <row r="412" spans="1:62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</row>
    <row r="413" spans="1:62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</row>
    <row r="414" spans="1:62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</row>
    <row r="415" spans="1:62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</row>
    <row r="416" spans="1:62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</row>
    <row r="417" spans="1:62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</row>
    <row r="418" spans="1:62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</row>
    <row r="419" spans="1:62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</row>
    <row r="420" spans="1:62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</row>
    <row r="421" spans="1:62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</row>
    <row r="422" spans="1:62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</row>
    <row r="423" spans="1:62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</row>
    <row r="424" spans="1:62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</row>
    <row r="425" spans="1:62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</row>
    <row r="426" spans="1:62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</row>
    <row r="427" spans="1:62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</row>
    <row r="428" spans="1:62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</row>
    <row r="429" spans="1:62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</row>
    <row r="430" spans="1:62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</row>
    <row r="431" spans="1:62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</row>
    <row r="432" spans="1:62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</row>
    <row r="433" spans="1:62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</row>
    <row r="434" spans="1:62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</row>
    <row r="435" spans="1:62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</row>
    <row r="436" spans="1:62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</row>
    <row r="437" spans="1:62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</row>
    <row r="438" spans="1:62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</row>
    <row r="439" spans="1:62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</row>
    <row r="440" spans="1:62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</row>
    <row r="441" spans="1:62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</row>
    <row r="442" spans="1:62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</row>
    <row r="443" spans="1:62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</row>
    <row r="444" spans="1:62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</row>
    <row r="445" spans="1:62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</row>
    <row r="446" spans="1:62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</row>
    <row r="447" spans="1:62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</row>
    <row r="448" spans="1:62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</row>
    <row r="449" spans="1:62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</row>
    <row r="450" spans="1:62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</row>
    <row r="451" spans="1:62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</row>
    <row r="452" spans="1:62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</row>
    <row r="453" spans="1:62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</row>
    <row r="454" spans="1:62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</row>
    <row r="455" spans="1:62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</row>
    <row r="456" spans="1:62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</row>
    <row r="457" spans="1:62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</row>
    <row r="458" spans="1:62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</row>
    <row r="459" spans="1:62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</row>
    <row r="460" spans="1:62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</row>
    <row r="461" spans="1:62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</row>
    <row r="462" spans="1:62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</row>
    <row r="463" spans="1:62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</row>
    <row r="464" spans="1:62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</row>
    <row r="465" spans="1:62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</row>
    <row r="466" spans="1:62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</row>
    <row r="467" spans="1:62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</row>
    <row r="468" spans="1:62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</row>
    <row r="469" spans="1:62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</row>
    <row r="470" spans="1:62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</row>
    <row r="471" spans="1:62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</row>
    <row r="472" spans="1:62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</row>
    <row r="473" spans="1:62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</row>
    <row r="474" spans="1:62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</row>
    <row r="475" spans="1:62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</row>
    <row r="476" spans="1:62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</row>
    <row r="477" spans="1:62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</row>
    <row r="478" spans="1:62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</row>
    <row r="479" spans="1:62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</row>
    <row r="480" spans="1:62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</row>
    <row r="481" spans="1:62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</row>
    <row r="482" spans="1:62" x14ac:dyDescent="0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</row>
    <row r="483" spans="1:62" x14ac:dyDescent="0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</row>
    <row r="484" spans="1:62" x14ac:dyDescent="0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</row>
    <row r="485" spans="1:62" x14ac:dyDescent="0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</row>
    <row r="486" spans="1:62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</row>
    <row r="487" spans="1:62" x14ac:dyDescent="0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</row>
    <row r="488" spans="1:62" x14ac:dyDescent="0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</row>
    <row r="489" spans="1:62" x14ac:dyDescent="0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</row>
    <row r="490" spans="1:62" x14ac:dyDescent="0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</row>
    <row r="491" spans="1:62" x14ac:dyDescent="0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</row>
    <row r="492" spans="1:62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</row>
    <row r="493" spans="1:62" x14ac:dyDescent="0.2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</row>
    <row r="494" spans="1:62" x14ac:dyDescent="0.2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</row>
    <row r="495" spans="1:62" x14ac:dyDescent="0.2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</row>
    <row r="496" spans="1:62" x14ac:dyDescent="0.2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</row>
    <row r="497" spans="1:62" x14ac:dyDescent="0.2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</row>
    <row r="498" spans="1:62" x14ac:dyDescent="0.2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</row>
    <row r="499" spans="1:62" x14ac:dyDescent="0.2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</row>
    <row r="500" spans="1:62" x14ac:dyDescent="0.2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</row>
    <row r="501" spans="1:62" x14ac:dyDescent="0.2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</row>
    <row r="502" spans="1:62" x14ac:dyDescent="0.2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</row>
    <row r="503" spans="1:62" x14ac:dyDescent="0.2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</row>
    <row r="504" spans="1:62" x14ac:dyDescent="0.2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</row>
    <row r="505" spans="1:62" x14ac:dyDescent="0.2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</row>
    <row r="506" spans="1:62" x14ac:dyDescent="0.2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</row>
    <row r="507" spans="1:62" x14ac:dyDescent="0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</row>
    <row r="508" spans="1:62" x14ac:dyDescent="0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</row>
    <row r="509" spans="1:62" x14ac:dyDescent="0.2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</row>
    <row r="510" spans="1:62" x14ac:dyDescent="0.2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</row>
    <row r="511" spans="1:62" x14ac:dyDescent="0.2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</row>
    <row r="512" spans="1:62" x14ac:dyDescent="0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</row>
    <row r="513" spans="1:62" x14ac:dyDescent="0.2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</row>
    <row r="514" spans="1:62" x14ac:dyDescent="0.2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</row>
    <row r="515" spans="1:62" x14ac:dyDescent="0.2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</row>
    <row r="516" spans="1:62" x14ac:dyDescent="0.2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</row>
    <row r="517" spans="1:62" x14ac:dyDescent="0.2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</row>
    <row r="518" spans="1:62" x14ac:dyDescent="0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</row>
    <row r="519" spans="1:62" x14ac:dyDescent="0.2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</row>
    <row r="520" spans="1:62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</row>
    <row r="521" spans="1:62" x14ac:dyDescent="0.2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</row>
    <row r="522" spans="1:62" x14ac:dyDescent="0.2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</row>
    <row r="523" spans="1:62" x14ac:dyDescent="0.2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</row>
    <row r="524" spans="1:62" x14ac:dyDescent="0.2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</row>
    <row r="525" spans="1:62" x14ac:dyDescent="0.2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</row>
    <row r="526" spans="1:62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</row>
    <row r="527" spans="1:62" x14ac:dyDescent="0.2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</row>
    <row r="528" spans="1:62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</row>
    <row r="529" spans="1:62" x14ac:dyDescent="0.2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</row>
    <row r="530" spans="1:62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</row>
    <row r="531" spans="1:62" x14ac:dyDescent="0.2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</row>
    <row r="532" spans="1:62" x14ac:dyDescent="0.2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</row>
    <row r="533" spans="1:62" x14ac:dyDescent="0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</row>
    <row r="534" spans="1:62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</row>
    <row r="535" spans="1:62" x14ac:dyDescent="0.2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</row>
    <row r="536" spans="1:62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</row>
    <row r="537" spans="1:62" x14ac:dyDescent="0.2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</row>
    <row r="538" spans="1:62" x14ac:dyDescent="0.2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</row>
    <row r="539" spans="1:62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</row>
    <row r="540" spans="1:62" x14ac:dyDescent="0.2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</row>
    <row r="541" spans="1:62" x14ac:dyDescent="0.2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</row>
    <row r="542" spans="1:62" x14ac:dyDescent="0.2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</row>
    <row r="543" spans="1:62" x14ac:dyDescent="0.2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</row>
    <row r="544" spans="1:62" x14ac:dyDescent="0.2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</row>
    <row r="545" spans="1:62" x14ac:dyDescent="0.2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</row>
    <row r="546" spans="1:62" x14ac:dyDescent="0.2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</row>
    <row r="547" spans="1:62" x14ac:dyDescent="0.2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</row>
    <row r="548" spans="1:62" x14ac:dyDescent="0.2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</row>
    <row r="549" spans="1:62" x14ac:dyDescent="0.2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</row>
    <row r="550" spans="1:62" x14ac:dyDescent="0.2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</row>
    <row r="551" spans="1:62" x14ac:dyDescent="0.2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</row>
    <row r="552" spans="1:62" x14ac:dyDescent="0.2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</row>
    <row r="553" spans="1:62" x14ac:dyDescent="0.2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</row>
    <row r="554" spans="1:62" x14ac:dyDescent="0.2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</row>
    <row r="555" spans="1:62" x14ac:dyDescent="0.2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</row>
    <row r="556" spans="1:62" x14ac:dyDescent="0.2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</row>
    <row r="557" spans="1:62" x14ac:dyDescent="0.2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</row>
    <row r="558" spans="1:62" x14ac:dyDescent="0.2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</row>
    <row r="559" spans="1:62" x14ac:dyDescent="0.2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</row>
    <row r="560" spans="1:62" x14ac:dyDescent="0.2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</row>
    <row r="561" spans="1:62" x14ac:dyDescent="0.2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</row>
    <row r="562" spans="1:62" x14ac:dyDescent="0.2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</row>
    <row r="563" spans="1:62" x14ac:dyDescent="0.2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</row>
    <row r="564" spans="1:62" x14ac:dyDescent="0.2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</row>
    <row r="565" spans="1:62" x14ac:dyDescent="0.2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</row>
    <row r="566" spans="1:62" x14ac:dyDescent="0.2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</row>
    <row r="567" spans="1:62" x14ac:dyDescent="0.2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</row>
    <row r="568" spans="1:62" x14ac:dyDescent="0.2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</row>
    <row r="569" spans="1:62" x14ac:dyDescent="0.2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</row>
    <row r="570" spans="1:62" x14ac:dyDescent="0.2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</row>
    <row r="571" spans="1:62" x14ac:dyDescent="0.2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</row>
    <row r="572" spans="1:62" x14ac:dyDescent="0.2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</row>
    <row r="573" spans="1:62" x14ac:dyDescent="0.2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</row>
    <row r="574" spans="1:62" x14ac:dyDescent="0.2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</row>
    <row r="575" spans="1:62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</row>
    <row r="576" spans="1:62" x14ac:dyDescent="0.2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</row>
    <row r="577" spans="1:62" x14ac:dyDescent="0.2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</row>
    <row r="578" spans="1:62" x14ac:dyDescent="0.2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</row>
    <row r="579" spans="1:62" x14ac:dyDescent="0.2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</row>
    <row r="580" spans="1:62" x14ac:dyDescent="0.2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</row>
    <row r="581" spans="1:62" x14ac:dyDescent="0.2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</row>
    <row r="582" spans="1:62" x14ac:dyDescent="0.2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</row>
    <row r="583" spans="1:62" x14ac:dyDescent="0.2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</row>
    <row r="584" spans="1:62" x14ac:dyDescent="0.2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</row>
    <row r="585" spans="1:62" x14ac:dyDescent="0.2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</row>
    <row r="586" spans="1:62" x14ac:dyDescent="0.2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</row>
    <row r="587" spans="1:62" x14ac:dyDescent="0.2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</row>
    <row r="588" spans="1:62" x14ac:dyDescent="0.2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</row>
    <row r="589" spans="1:62" x14ac:dyDescent="0.2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</row>
    <row r="590" spans="1:62" x14ac:dyDescent="0.2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</row>
    <row r="591" spans="1:62" x14ac:dyDescent="0.2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</row>
    <row r="592" spans="1:62" x14ac:dyDescent="0.2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</row>
    <row r="593" spans="1:62" x14ac:dyDescent="0.2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</row>
    <row r="594" spans="1:62" x14ac:dyDescent="0.2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</row>
    <row r="595" spans="1:62" x14ac:dyDescent="0.2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</row>
    <row r="596" spans="1:62" x14ac:dyDescent="0.2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</row>
    <row r="597" spans="1:62" x14ac:dyDescent="0.2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</row>
    <row r="598" spans="1:62" x14ac:dyDescent="0.2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</row>
    <row r="599" spans="1:62" x14ac:dyDescent="0.2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</row>
    <row r="600" spans="1:62" x14ac:dyDescent="0.2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</row>
    <row r="601" spans="1:62" x14ac:dyDescent="0.2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</row>
    <row r="602" spans="1:62" x14ac:dyDescent="0.2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</row>
    <row r="603" spans="1:62" x14ac:dyDescent="0.2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</row>
    <row r="604" spans="1:62" x14ac:dyDescent="0.2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</row>
    <row r="605" spans="1:62" x14ac:dyDescent="0.2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</row>
    <row r="606" spans="1:62" x14ac:dyDescent="0.2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</row>
    <row r="607" spans="1:62" x14ac:dyDescent="0.2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</row>
    <row r="608" spans="1:62" x14ac:dyDescent="0.2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</row>
    <row r="609" spans="1:62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</row>
    <row r="610" spans="1:62" x14ac:dyDescent="0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</row>
    <row r="611" spans="1:62" x14ac:dyDescent="0.2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</row>
    <row r="612" spans="1:62" x14ac:dyDescent="0.2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</row>
    <row r="613" spans="1:62" x14ac:dyDescent="0.2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</row>
    <row r="614" spans="1:62" x14ac:dyDescent="0.2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</row>
    <row r="615" spans="1:62" x14ac:dyDescent="0.2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</row>
    <row r="616" spans="1:62" x14ac:dyDescent="0.2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</row>
    <row r="617" spans="1:62" x14ac:dyDescent="0.2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</row>
    <row r="618" spans="1:62" x14ac:dyDescent="0.2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</row>
    <row r="619" spans="1:62" x14ac:dyDescent="0.2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</row>
    <row r="620" spans="1:62" x14ac:dyDescent="0.2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</row>
    <row r="621" spans="1:62" x14ac:dyDescent="0.2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</row>
    <row r="622" spans="1:62" x14ac:dyDescent="0.2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</row>
    <row r="623" spans="1:62" x14ac:dyDescent="0.2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</row>
    <row r="624" spans="1:62" x14ac:dyDescent="0.2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</row>
    <row r="625" spans="1:62" x14ac:dyDescent="0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</row>
    <row r="626" spans="1:62" x14ac:dyDescent="0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</row>
    <row r="627" spans="1:62" x14ac:dyDescent="0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</row>
    <row r="628" spans="1:62" x14ac:dyDescent="0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</row>
    <row r="629" spans="1:62" x14ac:dyDescent="0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</row>
    <row r="630" spans="1:62" x14ac:dyDescent="0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</row>
    <row r="631" spans="1:62" x14ac:dyDescent="0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</row>
    <row r="632" spans="1:62" x14ac:dyDescent="0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</row>
    <row r="633" spans="1:62" x14ac:dyDescent="0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</row>
    <row r="634" spans="1:62" x14ac:dyDescent="0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</row>
    <row r="635" spans="1:62" x14ac:dyDescent="0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</row>
    <row r="636" spans="1:62" x14ac:dyDescent="0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</row>
    <row r="637" spans="1:62" x14ac:dyDescent="0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</row>
    <row r="638" spans="1:62" x14ac:dyDescent="0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</row>
    <row r="639" spans="1:62" x14ac:dyDescent="0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</row>
    <row r="640" spans="1:62" x14ac:dyDescent="0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</row>
    <row r="641" spans="1:62" x14ac:dyDescent="0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</row>
    <row r="642" spans="1:62" x14ac:dyDescent="0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</row>
    <row r="643" spans="1:62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</row>
    <row r="644" spans="1:62" x14ac:dyDescent="0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</row>
    <row r="645" spans="1:62" x14ac:dyDescent="0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</row>
    <row r="646" spans="1:62" x14ac:dyDescent="0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</row>
    <row r="647" spans="1:62" x14ac:dyDescent="0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</row>
    <row r="648" spans="1:62" x14ac:dyDescent="0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</row>
    <row r="649" spans="1:62" x14ac:dyDescent="0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</row>
    <row r="650" spans="1:62" x14ac:dyDescent="0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</row>
    <row r="651" spans="1:62" x14ac:dyDescent="0.2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</row>
    <row r="652" spans="1:62" x14ac:dyDescent="0.2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</row>
    <row r="653" spans="1:62" x14ac:dyDescent="0.2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</row>
    <row r="654" spans="1:62" x14ac:dyDescent="0.2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</row>
    <row r="655" spans="1:62" x14ac:dyDescent="0.2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</row>
    <row r="656" spans="1:62" x14ac:dyDescent="0.2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</row>
    <row r="657" spans="1:62" x14ac:dyDescent="0.2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</row>
    <row r="658" spans="1:62" x14ac:dyDescent="0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</row>
    <row r="659" spans="1:62" x14ac:dyDescent="0.2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</row>
    <row r="660" spans="1:62" x14ac:dyDescent="0.2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</row>
    <row r="661" spans="1:62" x14ac:dyDescent="0.2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</row>
    <row r="662" spans="1:62" x14ac:dyDescent="0.2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</row>
    <row r="663" spans="1:62" x14ac:dyDescent="0.2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</row>
    <row r="664" spans="1:62" x14ac:dyDescent="0.2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</row>
    <row r="665" spans="1:62" x14ac:dyDescent="0.2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</row>
    <row r="666" spans="1:62" x14ac:dyDescent="0.2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</row>
    <row r="667" spans="1:62" x14ac:dyDescent="0.2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</row>
    <row r="668" spans="1:62" x14ac:dyDescent="0.2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</row>
    <row r="669" spans="1:62" x14ac:dyDescent="0.2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</row>
    <row r="670" spans="1:62" x14ac:dyDescent="0.2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</row>
    <row r="671" spans="1:62" x14ac:dyDescent="0.2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</row>
    <row r="672" spans="1:62" x14ac:dyDescent="0.2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</row>
    <row r="673" spans="1:62" x14ac:dyDescent="0.2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</row>
    <row r="674" spans="1:62" x14ac:dyDescent="0.2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</row>
    <row r="675" spans="1:62" x14ac:dyDescent="0.2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</row>
    <row r="676" spans="1:62" x14ac:dyDescent="0.2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</row>
    <row r="677" spans="1:62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</row>
    <row r="678" spans="1:62" x14ac:dyDescent="0.2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</row>
    <row r="679" spans="1:62" x14ac:dyDescent="0.2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</row>
    <row r="680" spans="1:62" x14ac:dyDescent="0.2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</row>
    <row r="681" spans="1:62" x14ac:dyDescent="0.2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</row>
    <row r="682" spans="1:62" x14ac:dyDescent="0.2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</row>
    <row r="683" spans="1:62" x14ac:dyDescent="0.2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</row>
    <row r="684" spans="1:62" x14ac:dyDescent="0.2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</row>
    <row r="685" spans="1:62" x14ac:dyDescent="0.2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</row>
    <row r="686" spans="1:62" x14ac:dyDescent="0.2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</row>
    <row r="687" spans="1:62" x14ac:dyDescent="0.2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</row>
    <row r="688" spans="1:62" x14ac:dyDescent="0.2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</row>
    <row r="689" spans="1:62" x14ac:dyDescent="0.2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</row>
    <row r="690" spans="1:62" x14ac:dyDescent="0.2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</row>
    <row r="691" spans="1:62" x14ac:dyDescent="0.2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</row>
    <row r="692" spans="1:62" x14ac:dyDescent="0.2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</row>
    <row r="693" spans="1:62" x14ac:dyDescent="0.2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</row>
    <row r="694" spans="1:62" x14ac:dyDescent="0.2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</row>
    <row r="695" spans="1:62" x14ac:dyDescent="0.2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</row>
    <row r="696" spans="1:62" x14ac:dyDescent="0.2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</row>
    <row r="697" spans="1:62" x14ac:dyDescent="0.2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</row>
    <row r="698" spans="1:62" x14ac:dyDescent="0.2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</row>
    <row r="699" spans="1:62" x14ac:dyDescent="0.2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</row>
    <row r="700" spans="1:62" x14ac:dyDescent="0.2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</row>
    <row r="701" spans="1:62" x14ac:dyDescent="0.2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</row>
    <row r="702" spans="1:62" x14ac:dyDescent="0.2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</row>
    <row r="703" spans="1:62" x14ac:dyDescent="0.2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</row>
    <row r="704" spans="1:62" x14ac:dyDescent="0.2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</row>
    <row r="705" spans="1:62" x14ac:dyDescent="0.2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</row>
    <row r="706" spans="1:62" x14ac:dyDescent="0.2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</row>
    <row r="707" spans="1:62" x14ac:dyDescent="0.2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</row>
    <row r="708" spans="1:62" x14ac:dyDescent="0.2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</row>
    <row r="709" spans="1:62" x14ac:dyDescent="0.2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</row>
    <row r="710" spans="1:62" x14ac:dyDescent="0.2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</row>
    <row r="711" spans="1:62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</row>
    <row r="712" spans="1:62" x14ac:dyDescent="0.2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</row>
    <row r="713" spans="1:62" x14ac:dyDescent="0.2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</row>
    <row r="714" spans="1:62" x14ac:dyDescent="0.2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</row>
    <row r="715" spans="1:62" x14ac:dyDescent="0.2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</row>
    <row r="716" spans="1:62" x14ac:dyDescent="0.2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</row>
    <row r="717" spans="1:62" x14ac:dyDescent="0.2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</row>
    <row r="718" spans="1:62" x14ac:dyDescent="0.2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</row>
    <row r="719" spans="1:62" x14ac:dyDescent="0.2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</row>
    <row r="720" spans="1:62" x14ac:dyDescent="0.2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</row>
    <row r="721" spans="1:62" x14ac:dyDescent="0.2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</row>
    <row r="722" spans="1:62" x14ac:dyDescent="0.2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</row>
    <row r="723" spans="1:62" x14ac:dyDescent="0.2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</row>
    <row r="724" spans="1:62" x14ac:dyDescent="0.2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</row>
    <row r="725" spans="1:62" x14ac:dyDescent="0.2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</row>
    <row r="726" spans="1:62" x14ac:dyDescent="0.2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</row>
    <row r="727" spans="1:62" x14ac:dyDescent="0.2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</row>
    <row r="728" spans="1:62" x14ac:dyDescent="0.2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</row>
    <row r="729" spans="1:62" x14ac:dyDescent="0.2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</row>
    <row r="730" spans="1:62" x14ac:dyDescent="0.2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</row>
    <row r="731" spans="1:62" x14ac:dyDescent="0.2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</row>
    <row r="732" spans="1:62" x14ac:dyDescent="0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</row>
    <row r="733" spans="1:62" x14ac:dyDescent="0.2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</row>
    <row r="734" spans="1:62" x14ac:dyDescent="0.2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</row>
    <row r="735" spans="1:62" x14ac:dyDescent="0.2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</row>
    <row r="736" spans="1:62" x14ac:dyDescent="0.2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</row>
    <row r="737" spans="1:62" x14ac:dyDescent="0.2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</row>
    <row r="738" spans="1:62" x14ac:dyDescent="0.2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</row>
    <row r="739" spans="1:62" x14ac:dyDescent="0.2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</row>
    <row r="740" spans="1:62" x14ac:dyDescent="0.2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</row>
    <row r="741" spans="1:62" x14ac:dyDescent="0.2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</row>
    <row r="742" spans="1:62" x14ac:dyDescent="0.2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</row>
    <row r="743" spans="1:62" x14ac:dyDescent="0.2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</row>
    <row r="744" spans="1:62" x14ac:dyDescent="0.2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</row>
    <row r="745" spans="1:62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</row>
    <row r="746" spans="1:62" x14ac:dyDescent="0.2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</row>
    <row r="747" spans="1:62" x14ac:dyDescent="0.2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</row>
    <row r="748" spans="1:62" x14ac:dyDescent="0.2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</row>
    <row r="749" spans="1:62" x14ac:dyDescent="0.2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</row>
    <row r="750" spans="1:62" x14ac:dyDescent="0.2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</row>
    <row r="751" spans="1:62" x14ac:dyDescent="0.2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</row>
    <row r="752" spans="1:62" x14ac:dyDescent="0.2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</row>
    <row r="753" spans="1:62" x14ac:dyDescent="0.2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</row>
    <row r="754" spans="1:62" x14ac:dyDescent="0.2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</row>
    <row r="755" spans="1:62" x14ac:dyDescent="0.2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</row>
    <row r="756" spans="1:62" x14ac:dyDescent="0.2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</row>
    <row r="757" spans="1:62" x14ac:dyDescent="0.2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</row>
    <row r="758" spans="1:62" x14ac:dyDescent="0.2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</row>
    <row r="759" spans="1:62" x14ac:dyDescent="0.2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</row>
    <row r="760" spans="1:62" x14ac:dyDescent="0.2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</row>
    <row r="761" spans="1:62" x14ac:dyDescent="0.2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</row>
    <row r="762" spans="1:62" x14ac:dyDescent="0.2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</row>
    <row r="763" spans="1:62" x14ac:dyDescent="0.2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</row>
    <row r="764" spans="1:62" x14ac:dyDescent="0.2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</row>
    <row r="765" spans="1:62" x14ac:dyDescent="0.2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</row>
    <row r="766" spans="1:62" x14ac:dyDescent="0.2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</row>
    <row r="767" spans="1:62" x14ac:dyDescent="0.2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</row>
    <row r="768" spans="1:62" x14ac:dyDescent="0.2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</row>
    <row r="769" spans="1:62" x14ac:dyDescent="0.2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</row>
    <row r="770" spans="1:62" x14ac:dyDescent="0.2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</row>
    <row r="771" spans="1:62" x14ac:dyDescent="0.2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</row>
    <row r="772" spans="1:62" x14ac:dyDescent="0.2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</row>
    <row r="773" spans="1:62" x14ac:dyDescent="0.2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</row>
    <row r="774" spans="1:62" x14ac:dyDescent="0.2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</row>
    <row r="775" spans="1:62" x14ac:dyDescent="0.2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</row>
    <row r="776" spans="1:62" x14ac:dyDescent="0.2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</row>
    <row r="777" spans="1:62" x14ac:dyDescent="0.2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</row>
    <row r="778" spans="1:62" x14ac:dyDescent="0.2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</row>
    <row r="779" spans="1:62" x14ac:dyDescent="0.2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</row>
    <row r="780" spans="1:62" x14ac:dyDescent="0.2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</row>
    <row r="781" spans="1:62" x14ac:dyDescent="0.2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</row>
    <row r="782" spans="1:62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</row>
    <row r="783" spans="1:62" x14ac:dyDescent="0.2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</row>
    <row r="784" spans="1:62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</row>
    <row r="785" spans="1:62" x14ac:dyDescent="0.2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</row>
    <row r="786" spans="1:62" x14ac:dyDescent="0.2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</row>
    <row r="787" spans="1:62" x14ac:dyDescent="0.2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</row>
    <row r="788" spans="1:62" x14ac:dyDescent="0.2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</row>
    <row r="789" spans="1:62" x14ac:dyDescent="0.2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</row>
    <row r="790" spans="1:62" x14ac:dyDescent="0.2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</row>
    <row r="791" spans="1:62" x14ac:dyDescent="0.2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</row>
    <row r="792" spans="1:62" x14ac:dyDescent="0.2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</row>
    <row r="793" spans="1:62" x14ac:dyDescent="0.2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</row>
    <row r="794" spans="1:62" x14ac:dyDescent="0.2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</row>
    <row r="795" spans="1:62" x14ac:dyDescent="0.2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</row>
    <row r="796" spans="1:62" x14ac:dyDescent="0.2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</row>
    <row r="797" spans="1:62" x14ac:dyDescent="0.2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</row>
    <row r="798" spans="1:62" x14ac:dyDescent="0.2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</row>
    <row r="799" spans="1:62" x14ac:dyDescent="0.2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</row>
    <row r="800" spans="1:62" x14ac:dyDescent="0.2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</row>
    <row r="801" spans="1:62" x14ac:dyDescent="0.2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</row>
    <row r="802" spans="1:62" x14ac:dyDescent="0.2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</row>
    <row r="803" spans="1:62" x14ac:dyDescent="0.2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</row>
    <row r="804" spans="1:62" x14ac:dyDescent="0.2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</row>
    <row r="805" spans="1:62" x14ac:dyDescent="0.2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</row>
    <row r="806" spans="1:62" x14ac:dyDescent="0.2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</row>
    <row r="807" spans="1:62" x14ac:dyDescent="0.2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</row>
    <row r="808" spans="1:62" x14ac:dyDescent="0.2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</row>
    <row r="809" spans="1:62" x14ac:dyDescent="0.2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</row>
    <row r="810" spans="1:62" x14ac:dyDescent="0.2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</row>
    <row r="811" spans="1:62" x14ac:dyDescent="0.2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</row>
    <row r="812" spans="1:62" x14ac:dyDescent="0.2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</row>
    <row r="813" spans="1:62" x14ac:dyDescent="0.2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</row>
    <row r="814" spans="1:62" x14ac:dyDescent="0.2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</row>
    <row r="815" spans="1:62" x14ac:dyDescent="0.2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</row>
    <row r="816" spans="1:62" x14ac:dyDescent="0.2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</row>
    <row r="817" spans="1:62" x14ac:dyDescent="0.2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</row>
    <row r="818" spans="1:62" x14ac:dyDescent="0.2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</row>
    <row r="819" spans="1:62" x14ac:dyDescent="0.2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</row>
    <row r="820" spans="1:62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</row>
    <row r="821" spans="1:62" x14ac:dyDescent="0.2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</row>
    <row r="822" spans="1:62" x14ac:dyDescent="0.2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</row>
    <row r="823" spans="1:62" x14ac:dyDescent="0.2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</row>
    <row r="824" spans="1:62" x14ac:dyDescent="0.2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</row>
    <row r="825" spans="1:62" x14ac:dyDescent="0.2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</row>
    <row r="826" spans="1:62" x14ac:dyDescent="0.2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</row>
    <row r="827" spans="1:62" x14ac:dyDescent="0.2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</row>
    <row r="828" spans="1:62" x14ac:dyDescent="0.2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</row>
    <row r="829" spans="1:62" x14ac:dyDescent="0.2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</row>
    <row r="830" spans="1:62" x14ac:dyDescent="0.2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</row>
    <row r="831" spans="1:62" x14ac:dyDescent="0.2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</row>
    <row r="832" spans="1:62" x14ac:dyDescent="0.2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</row>
    <row r="833" spans="1:62" x14ac:dyDescent="0.2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</row>
    <row r="834" spans="1:62" x14ac:dyDescent="0.2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</row>
    <row r="835" spans="1:62" x14ac:dyDescent="0.2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</row>
    <row r="836" spans="1:62" x14ac:dyDescent="0.2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</row>
    <row r="837" spans="1:62" x14ac:dyDescent="0.2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</row>
    <row r="838" spans="1:62" x14ac:dyDescent="0.2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</row>
    <row r="839" spans="1:62" x14ac:dyDescent="0.2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</row>
    <row r="840" spans="1:62" x14ac:dyDescent="0.2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</row>
    <row r="841" spans="1:62" x14ac:dyDescent="0.2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</row>
    <row r="842" spans="1:62" x14ac:dyDescent="0.2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</row>
    <row r="843" spans="1:62" x14ac:dyDescent="0.2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</row>
    <row r="844" spans="1:62" x14ac:dyDescent="0.2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</row>
    <row r="845" spans="1:62" x14ac:dyDescent="0.2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</row>
    <row r="846" spans="1:62" x14ac:dyDescent="0.2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</row>
    <row r="847" spans="1:62" x14ac:dyDescent="0.2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</row>
    <row r="848" spans="1:62" x14ac:dyDescent="0.2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</row>
    <row r="849" spans="1:62" x14ac:dyDescent="0.2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</row>
    <row r="850" spans="1:62" x14ac:dyDescent="0.2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</row>
    <row r="851" spans="1:62" x14ac:dyDescent="0.2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</row>
    <row r="852" spans="1:62" x14ac:dyDescent="0.2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</row>
    <row r="853" spans="1:62" x14ac:dyDescent="0.2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</row>
    <row r="854" spans="1:62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</row>
    <row r="855" spans="1:62" x14ac:dyDescent="0.2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</row>
    <row r="856" spans="1:62" x14ac:dyDescent="0.2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</row>
    <row r="857" spans="1:62" x14ac:dyDescent="0.2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</row>
    <row r="858" spans="1:62" x14ac:dyDescent="0.2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</row>
    <row r="859" spans="1:62" x14ac:dyDescent="0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</row>
    <row r="860" spans="1:62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</row>
    <row r="861" spans="1:62" x14ac:dyDescent="0.2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</row>
    <row r="862" spans="1:62" x14ac:dyDescent="0.2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</row>
    <row r="863" spans="1:62" x14ac:dyDescent="0.2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</row>
    <row r="864" spans="1:62" x14ac:dyDescent="0.2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</row>
    <row r="865" spans="1:62" x14ac:dyDescent="0.2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</row>
    <row r="866" spans="1:62" x14ac:dyDescent="0.2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</row>
    <row r="867" spans="1:62" x14ac:dyDescent="0.2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</row>
    <row r="868" spans="1:62" x14ac:dyDescent="0.2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</row>
    <row r="869" spans="1:62" x14ac:dyDescent="0.2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</row>
    <row r="870" spans="1:62" x14ac:dyDescent="0.2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</row>
    <row r="871" spans="1:62" x14ac:dyDescent="0.2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</row>
    <row r="872" spans="1:62" x14ac:dyDescent="0.2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</row>
    <row r="873" spans="1:62" x14ac:dyDescent="0.2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</row>
    <row r="874" spans="1:62" x14ac:dyDescent="0.2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</row>
    <row r="875" spans="1:62" x14ac:dyDescent="0.2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</row>
    <row r="876" spans="1:62" x14ac:dyDescent="0.2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</row>
    <row r="877" spans="1:62" x14ac:dyDescent="0.2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</row>
    <row r="878" spans="1:62" x14ac:dyDescent="0.2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</row>
    <row r="879" spans="1:62" x14ac:dyDescent="0.2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</row>
    <row r="880" spans="1:62" x14ac:dyDescent="0.2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</row>
    <row r="881" spans="1:62" x14ac:dyDescent="0.2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</row>
    <row r="882" spans="1:62" x14ac:dyDescent="0.2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</row>
    <row r="883" spans="1:62" x14ac:dyDescent="0.2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</row>
    <row r="884" spans="1:62" x14ac:dyDescent="0.2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</row>
    <row r="885" spans="1:62" x14ac:dyDescent="0.2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</row>
    <row r="886" spans="1:62" x14ac:dyDescent="0.2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</row>
    <row r="887" spans="1:62" x14ac:dyDescent="0.2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</row>
    <row r="888" spans="1:62" x14ac:dyDescent="0.2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</row>
    <row r="889" spans="1:62" x14ac:dyDescent="0.2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</row>
    <row r="890" spans="1:62" x14ac:dyDescent="0.2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</row>
    <row r="891" spans="1:62" x14ac:dyDescent="0.2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</row>
    <row r="892" spans="1:62" x14ac:dyDescent="0.2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</row>
    <row r="893" spans="1:62" x14ac:dyDescent="0.2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</row>
    <row r="894" spans="1:62" x14ac:dyDescent="0.2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</row>
    <row r="895" spans="1:62" x14ac:dyDescent="0.2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</row>
    <row r="896" spans="1:62" x14ac:dyDescent="0.2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</row>
    <row r="897" spans="1:62" x14ac:dyDescent="0.2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</row>
    <row r="898" spans="1:62" x14ac:dyDescent="0.2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</row>
    <row r="899" spans="1:62" x14ac:dyDescent="0.2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</row>
    <row r="900" spans="1:62" x14ac:dyDescent="0.2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</row>
    <row r="901" spans="1:62" x14ac:dyDescent="0.2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</row>
    <row r="902" spans="1:62" x14ac:dyDescent="0.2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</row>
    <row r="903" spans="1:62" x14ac:dyDescent="0.2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</row>
    <row r="904" spans="1:62" x14ac:dyDescent="0.2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</row>
    <row r="905" spans="1:62" x14ac:dyDescent="0.2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</row>
    <row r="906" spans="1:62" x14ac:dyDescent="0.2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</row>
    <row r="907" spans="1:62" x14ac:dyDescent="0.2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</row>
    <row r="908" spans="1:62" x14ac:dyDescent="0.2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</row>
    <row r="909" spans="1:62" x14ac:dyDescent="0.2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</row>
    <row r="910" spans="1:62" x14ac:dyDescent="0.2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</row>
    <row r="911" spans="1:62" x14ac:dyDescent="0.2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</row>
    <row r="912" spans="1:62" x14ac:dyDescent="0.2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</row>
    <row r="913" spans="1:62" x14ac:dyDescent="0.2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</row>
    <row r="914" spans="1:62" x14ac:dyDescent="0.2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</row>
    <row r="915" spans="1:62" x14ac:dyDescent="0.2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</row>
    <row r="916" spans="1:62" x14ac:dyDescent="0.2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</row>
    <row r="917" spans="1:62" x14ac:dyDescent="0.2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</row>
    <row r="918" spans="1:62" x14ac:dyDescent="0.2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</row>
    <row r="919" spans="1:62" x14ac:dyDescent="0.2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</row>
    <row r="920" spans="1:62" x14ac:dyDescent="0.2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</row>
    <row r="921" spans="1:62" x14ac:dyDescent="0.2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</row>
    <row r="922" spans="1:62" x14ac:dyDescent="0.2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</row>
    <row r="923" spans="1:62" x14ac:dyDescent="0.2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</row>
    <row r="924" spans="1:62" x14ac:dyDescent="0.2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</row>
    <row r="925" spans="1:62" x14ac:dyDescent="0.2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</row>
    <row r="926" spans="1:62" x14ac:dyDescent="0.2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</row>
    <row r="927" spans="1:62" x14ac:dyDescent="0.2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</row>
    <row r="928" spans="1:62" x14ac:dyDescent="0.2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</row>
    <row r="929" spans="1:62" x14ac:dyDescent="0.2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</row>
    <row r="930" spans="1:62" x14ac:dyDescent="0.2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</row>
    <row r="931" spans="1:62" x14ac:dyDescent="0.2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</row>
    <row r="932" spans="1:62" x14ac:dyDescent="0.2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</row>
    <row r="933" spans="1:62" x14ac:dyDescent="0.2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</row>
    <row r="934" spans="1:62" x14ac:dyDescent="0.2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</row>
    <row r="935" spans="1:62" x14ac:dyDescent="0.2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</row>
    <row r="936" spans="1:62" x14ac:dyDescent="0.2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</row>
    <row r="937" spans="1:62" x14ac:dyDescent="0.2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</row>
    <row r="938" spans="1:62" x14ac:dyDescent="0.2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</row>
    <row r="939" spans="1:62" x14ac:dyDescent="0.2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</row>
    <row r="940" spans="1:62" x14ac:dyDescent="0.2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</row>
    <row r="941" spans="1:62" x14ac:dyDescent="0.2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</row>
    <row r="942" spans="1:62" x14ac:dyDescent="0.2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</row>
    <row r="943" spans="1:62" x14ac:dyDescent="0.2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</row>
    <row r="944" spans="1:62" x14ac:dyDescent="0.2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</row>
    <row r="945" spans="1:62" x14ac:dyDescent="0.2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</row>
    <row r="946" spans="1:62" x14ac:dyDescent="0.2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</row>
    <row r="947" spans="1:62" x14ac:dyDescent="0.2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</row>
    <row r="948" spans="1:62" x14ac:dyDescent="0.2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</row>
    <row r="949" spans="1:62" x14ac:dyDescent="0.2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</row>
    <row r="950" spans="1:62" x14ac:dyDescent="0.2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</row>
    <row r="951" spans="1:62" x14ac:dyDescent="0.2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</row>
    <row r="952" spans="1:62" x14ac:dyDescent="0.2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</row>
    <row r="953" spans="1:62" x14ac:dyDescent="0.2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</row>
    <row r="954" spans="1:62" x14ac:dyDescent="0.2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</row>
    <row r="955" spans="1:62" x14ac:dyDescent="0.2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</row>
    <row r="956" spans="1:62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</row>
    <row r="957" spans="1:62" x14ac:dyDescent="0.2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</row>
    <row r="958" spans="1:62" x14ac:dyDescent="0.2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</row>
    <row r="959" spans="1:62" x14ac:dyDescent="0.2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</row>
    <row r="960" spans="1:62" x14ac:dyDescent="0.2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</row>
    <row r="961" spans="1:62" x14ac:dyDescent="0.2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</row>
    <row r="962" spans="1:62" x14ac:dyDescent="0.2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</row>
    <row r="963" spans="1:62" x14ac:dyDescent="0.2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</row>
    <row r="964" spans="1:62" x14ac:dyDescent="0.2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</row>
    <row r="965" spans="1:62" x14ac:dyDescent="0.2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</row>
    <row r="966" spans="1:62" x14ac:dyDescent="0.2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</row>
    <row r="967" spans="1:62" x14ac:dyDescent="0.2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</row>
    <row r="968" spans="1:62" x14ac:dyDescent="0.2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</row>
    <row r="969" spans="1:62" x14ac:dyDescent="0.2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</row>
    <row r="970" spans="1:62" x14ac:dyDescent="0.2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</row>
    <row r="971" spans="1:62" x14ac:dyDescent="0.2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</row>
    <row r="972" spans="1:62" x14ac:dyDescent="0.2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</row>
    <row r="973" spans="1:62" x14ac:dyDescent="0.2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</row>
    <row r="974" spans="1:62" x14ac:dyDescent="0.2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</row>
    <row r="975" spans="1:62" x14ac:dyDescent="0.2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</row>
    <row r="976" spans="1:62" x14ac:dyDescent="0.2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</row>
    <row r="977" spans="1:62" x14ac:dyDescent="0.2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</row>
    <row r="978" spans="1:62" x14ac:dyDescent="0.2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</row>
    <row r="979" spans="1:62" x14ac:dyDescent="0.2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</row>
    <row r="980" spans="1:62" x14ac:dyDescent="0.2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</row>
    <row r="981" spans="1:62" x14ac:dyDescent="0.2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</row>
    <row r="982" spans="1:62" x14ac:dyDescent="0.2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</row>
    <row r="983" spans="1:62" x14ac:dyDescent="0.2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</row>
    <row r="984" spans="1:62" x14ac:dyDescent="0.2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</row>
    <row r="985" spans="1:62" x14ac:dyDescent="0.2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</row>
    <row r="986" spans="1:62" x14ac:dyDescent="0.2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</row>
    <row r="987" spans="1:62" x14ac:dyDescent="0.2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</row>
    <row r="988" spans="1:62" x14ac:dyDescent="0.2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</row>
    <row r="989" spans="1:62" x14ac:dyDescent="0.2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</row>
    <row r="990" spans="1:62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</row>
    <row r="991" spans="1:62" x14ac:dyDescent="0.2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</row>
    <row r="992" spans="1:62" x14ac:dyDescent="0.2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</row>
    <row r="993" spans="1:62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</row>
    <row r="994" spans="1:6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</row>
    <row r="995" spans="1:6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</row>
    <row r="996" spans="1:6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</row>
    <row r="997" spans="1:6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</row>
    <row r="998" spans="1:6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</row>
    <row r="999" spans="1:6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</row>
    <row r="1000" spans="1:6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</row>
    <row r="1001" spans="1:6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</row>
    <row r="1002" spans="1:6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</row>
    <row r="1003" spans="1:6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</row>
    <row r="1004" spans="1:6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</row>
    <row r="1005" spans="1:6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</row>
    <row r="1006" spans="1:6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</row>
    <row r="1007" spans="1:6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</row>
    <row r="1008" spans="1:6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</row>
    <row r="1009" spans="1:6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</row>
    <row r="1010" spans="1:6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</row>
    <row r="1011" spans="1:6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</row>
    <row r="1012" spans="1:6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</row>
    <row r="1013" spans="1:6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</row>
    <row r="1014" spans="1:6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</row>
    <row r="1015" spans="1:6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</row>
    <row r="1016" spans="1:6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</row>
    <row r="1017" spans="1:6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</row>
    <row r="1018" spans="1:6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</row>
    <row r="1019" spans="1:6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</row>
    <row r="1020" spans="1:6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</row>
    <row r="1021" spans="1:6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</row>
    <row r="1022" spans="1:6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</row>
    <row r="1023" spans="1:6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</row>
    <row r="1024" spans="1:6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</row>
    <row r="1025" spans="1:6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</row>
    <row r="1026" spans="1:6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</row>
    <row r="1027" spans="1:6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</row>
    <row r="1028" spans="1:6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</row>
    <row r="1029" spans="1:6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</row>
    <row r="1030" spans="1:6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</row>
    <row r="1031" spans="1:6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</row>
    <row r="1032" spans="1:6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</row>
    <row r="1033" spans="1:6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</row>
    <row r="1034" spans="1:6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</row>
    <row r="1035" spans="1:6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</row>
    <row r="1036" spans="1:6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</row>
    <row r="1037" spans="1:62" x14ac:dyDescent="0.2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</row>
    <row r="1038" spans="1:62" x14ac:dyDescent="0.2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</row>
    <row r="1039" spans="1:62" x14ac:dyDescent="0.2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</row>
    <row r="1040" spans="1:62" x14ac:dyDescent="0.2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</row>
    <row r="1041" spans="1:62" x14ac:dyDescent="0.2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</row>
    <row r="1042" spans="1:62" x14ac:dyDescent="0.2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</row>
    <row r="1043" spans="1:62" x14ac:dyDescent="0.2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</row>
    <row r="1044" spans="1:62" x14ac:dyDescent="0.2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</row>
    <row r="1045" spans="1:62" x14ac:dyDescent="0.2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</row>
    <row r="1046" spans="1:62" x14ac:dyDescent="0.2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</row>
    <row r="1047" spans="1:62" x14ac:dyDescent="0.2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</row>
    <row r="1048" spans="1:62" x14ac:dyDescent="0.2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</row>
    <row r="1049" spans="1:62" x14ac:dyDescent="0.2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</row>
    <row r="1050" spans="1:62" x14ac:dyDescent="0.2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</row>
    <row r="1051" spans="1:62" x14ac:dyDescent="0.2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</row>
    <row r="1052" spans="1:62" x14ac:dyDescent="0.2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</row>
    <row r="1053" spans="1:62" x14ac:dyDescent="0.2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</row>
    <row r="1054" spans="1:62" x14ac:dyDescent="0.2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</row>
    <row r="1055" spans="1:62" x14ac:dyDescent="0.2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</row>
    <row r="1056" spans="1:62" x14ac:dyDescent="0.2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</row>
    <row r="1057" spans="1:62" x14ac:dyDescent="0.2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</row>
    <row r="1058" spans="1:62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</row>
    <row r="1059" spans="1:62" x14ac:dyDescent="0.2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</row>
    <row r="1060" spans="1:62" x14ac:dyDescent="0.2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</row>
    <row r="1061" spans="1:62" x14ac:dyDescent="0.2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</row>
    <row r="1062" spans="1:62" x14ac:dyDescent="0.2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</row>
    <row r="1063" spans="1:62" x14ac:dyDescent="0.2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</row>
    <row r="1064" spans="1:62" x14ac:dyDescent="0.2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</row>
    <row r="1065" spans="1:62" x14ac:dyDescent="0.2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</row>
    <row r="1066" spans="1:62" x14ac:dyDescent="0.2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</row>
    <row r="1067" spans="1:62" x14ac:dyDescent="0.2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</row>
    <row r="1068" spans="1:62" x14ac:dyDescent="0.2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</row>
    <row r="1069" spans="1:62" x14ac:dyDescent="0.2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</row>
    <row r="1070" spans="1:62" x14ac:dyDescent="0.2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</row>
    <row r="1071" spans="1:62" x14ac:dyDescent="0.2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</row>
    <row r="1072" spans="1:62" x14ac:dyDescent="0.2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</row>
    <row r="1073" spans="1:62" x14ac:dyDescent="0.2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</row>
    <row r="1074" spans="1:62" x14ac:dyDescent="0.2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</row>
    <row r="1075" spans="1:62" x14ac:dyDescent="0.2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</row>
    <row r="1076" spans="1:62" x14ac:dyDescent="0.2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</row>
    <row r="1077" spans="1:62" x14ac:dyDescent="0.2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</row>
    <row r="1078" spans="1:62" x14ac:dyDescent="0.2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</row>
    <row r="1079" spans="1:62" x14ac:dyDescent="0.2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</row>
    <row r="1080" spans="1:62" x14ac:dyDescent="0.2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</row>
    <row r="1081" spans="1:62" x14ac:dyDescent="0.2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</row>
    <row r="1082" spans="1:62" x14ac:dyDescent="0.2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</row>
    <row r="1083" spans="1:62" x14ac:dyDescent="0.2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</row>
    <row r="1084" spans="1:62" x14ac:dyDescent="0.2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</row>
    <row r="1085" spans="1:62" x14ac:dyDescent="0.2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</row>
    <row r="1086" spans="1:62" x14ac:dyDescent="0.2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</row>
    <row r="1087" spans="1:62" x14ac:dyDescent="0.2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</row>
    <row r="1088" spans="1:62" x14ac:dyDescent="0.2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</row>
    <row r="1089" spans="1:62" x14ac:dyDescent="0.2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</row>
    <row r="1090" spans="1:62" x14ac:dyDescent="0.2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</row>
    <row r="1091" spans="1:62" x14ac:dyDescent="0.2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</row>
    <row r="1092" spans="1:62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</row>
    <row r="1093" spans="1:62" x14ac:dyDescent="0.2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</row>
    <row r="1094" spans="1:62" x14ac:dyDescent="0.2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</row>
    <row r="1095" spans="1:62" x14ac:dyDescent="0.2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</row>
    <row r="1096" spans="1:62" x14ac:dyDescent="0.2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</row>
    <row r="1097" spans="1:62" x14ac:dyDescent="0.2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</row>
    <row r="1098" spans="1:62" x14ac:dyDescent="0.2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</row>
    <row r="1099" spans="1:62" x14ac:dyDescent="0.2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</row>
    <row r="1100" spans="1:62" x14ac:dyDescent="0.2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</row>
    <row r="1101" spans="1:62" x14ac:dyDescent="0.2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</row>
    <row r="1102" spans="1:62" x14ac:dyDescent="0.2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</row>
    <row r="1103" spans="1:62" x14ac:dyDescent="0.2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</row>
    <row r="1104" spans="1:62" x14ac:dyDescent="0.2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</row>
    <row r="1105" spans="1:62" x14ac:dyDescent="0.2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</row>
    <row r="1106" spans="1:62" x14ac:dyDescent="0.2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</row>
    <row r="1107" spans="1:62" x14ac:dyDescent="0.2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</row>
    <row r="1108" spans="1:62" x14ac:dyDescent="0.2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</row>
    <row r="1109" spans="1:62" x14ac:dyDescent="0.2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</row>
    <row r="1110" spans="1:62" x14ac:dyDescent="0.2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</row>
    <row r="1111" spans="1:62" x14ac:dyDescent="0.2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</row>
    <row r="1112" spans="1:62" x14ac:dyDescent="0.2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</row>
    <row r="1113" spans="1:62" x14ac:dyDescent="0.2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</row>
    <row r="1114" spans="1:62" x14ac:dyDescent="0.2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</row>
    <row r="1115" spans="1:62" x14ac:dyDescent="0.2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</row>
    <row r="1116" spans="1:62" x14ac:dyDescent="0.2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</row>
    <row r="1117" spans="1:62" x14ac:dyDescent="0.2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</row>
    <row r="1118" spans="1:62" x14ac:dyDescent="0.2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</row>
    <row r="1119" spans="1:62" x14ac:dyDescent="0.2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</row>
    <row r="1120" spans="1:62" x14ac:dyDescent="0.2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</row>
    <row r="1121" spans="1:62" x14ac:dyDescent="0.2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</row>
    <row r="1122" spans="1:62" x14ac:dyDescent="0.2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</row>
    <row r="1123" spans="1:62" x14ac:dyDescent="0.2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</row>
    <row r="1124" spans="1:62" x14ac:dyDescent="0.2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</row>
    <row r="1125" spans="1:62" x14ac:dyDescent="0.2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</row>
    <row r="1126" spans="1:62" x14ac:dyDescent="0.2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</row>
    <row r="1127" spans="1:62" x14ac:dyDescent="0.2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</row>
    <row r="1128" spans="1:62" x14ac:dyDescent="0.2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</row>
    <row r="1129" spans="1:62" x14ac:dyDescent="0.2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</row>
    <row r="1130" spans="1:62" x14ac:dyDescent="0.2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</row>
    <row r="1131" spans="1:62" x14ac:dyDescent="0.2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</row>
    <row r="1132" spans="1:62" x14ac:dyDescent="0.2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</row>
    <row r="1133" spans="1:62" x14ac:dyDescent="0.2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</row>
    <row r="1134" spans="1:62" x14ac:dyDescent="0.2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</row>
    <row r="1135" spans="1:62" x14ac:dyDescent="0.2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</row>
    <row r="1136" spans="1:62" x14ac:dyDescent="0.2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</row>
    <row r="1137" spans="1:62" x14ac:dyDescent="0.2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</row>
    <row r="1138" spans="1:62" x14ac:dyDescent="0.2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</row>
    <row r="1139" spans="1:62" x14ac:dyDescent="0.2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</row>
    <row r="1140" spans="1:62" x14ac:dyDescent="0.2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</row>
    <row r="1141" spans="1:62" x14ac:dyDescent="0.2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</row>
    <row r="1142" spans="1:62" x14ac:dyDescent="0.2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</row>
    <row r="1143" spans="1:62" x14ac:dyDescent="0.2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</row>
    <row r="1144" spans="1:62" x14ac:dyDescent="0.2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</row>
    <row r="1145" spans="1:62" x14ac:dyDescent="0.2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</row>
    <row r="1146" spans="1:62" x14ac:dyDescent="0.2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</row>
    <row r="1147" spans="1:62" x14ac:dyDescent="0.2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</row>
    <row r="1148" spans="1:62" x14ac:dyDescent="0.2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</row>
    <row r="1149" spans="1:62" x14ac:dyDescent="0.2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</row>
    <row r="1150" spans="1:62" x14ac:dyDescent="0.2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</row>
    <row r="1151" spans="1:62" x14ac:dyDescent="0.2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</row>
    <row r="1152" spans="1:62" x14ac:dyDescent="0.2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</row>
    <row r="1153" spans="1:62" x14ac:dyDescent="0.2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</row>
    <row r="1154" spans="1:62" x14ac:dyDescent="0.2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</row>
    <row r="1155" spans="1:62" x14ac:dyDescent="0.2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</row>
    <row r="1156" spans="1:62" x14ac:dyDescent="0.2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</row>
    <row r="1157" spans="1:62" x14ac:dyDescent="0.2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</row>
    <row r="1158" spans="1:62" x14ac:dyDescent="0.2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</row>
    <row r="1159" spans="1:62" x14ac:dyDescent="0.2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</row>
    <row r="1160" spans="1:62" x14ac:dyDescent="0.2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</row>
    <row r="1161" spans="1:62" x14ac:dyDescent="0.2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</row>
    <row r="1162" spans="1:62" x14ac:dyDescent="0.2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</row>
    <row r="1163" spans="1:62" x14ac:dyDescent="0.2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</row>
    <row r="1164" spans="1:62" x14ac:dyDescent="0.2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</row>
    <row r="1165" spans="1:62" x14ac:dyDescent="0.2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</row>
    <row r="1166" spans="1:62" x14ac:dyDescent="0.2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</row>
    <row r="1167" spans="1:62" x14ac:dyDescent="0.2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</row>
    <row r="1168" spans="1:62" x14ac:dyDescent="0.2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</row>
    <row r="1169" spans="1:62" x14ac:dyDescent="0.2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</row>
    <row r="1170" spans="1:62" x14ac:dyDescent="0.2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</row>
    <row r="1171" spans="1:62" x14ac:dyDescent="0.2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</row>
    <row r="1172" spans="1:62" x14ac:dyDescent="0.2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</row>
    <row r="1173" spans="1:62" x14ac:dyDescent="0.2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</row>
    <row r="1174" spans="1:62" x14ac:dyDescent="0.2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</row>
    <row r="1175" spans="1:62" x14ac:dyDescent="0.2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</row>
    <row r="1176" spans="1:62" x14ac:dyDescent="0.2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</row>
    <row r="1177" spans="1:62" x14ac:dyDescent="0.2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</row>
    <row r="1178" spans="1:62" x14ac:dyDescent="0.2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</row>
    <row r="1179" spans="1:62" x14ac:dyDescent="0.2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</row>
    <row r="1180" spans="1:62" x14ac:dyDescent="0.2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</row>
    <row r="1181" spans="1:62" x14ac:dyDescent="0.2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</row>
    <row r="1182" spans="1:62" x14ac:dyDescent="0.2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</row>
    <row r="1183" spans="1:62" x14ac:dyDescent="0.2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</row>
    <row r="1184" spans="1:62" x14ac:dyDescent="0.2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</row>
    <row r="1185" spans="1:62" x14ac:dyDescent="0.2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</row>
    <row r="1186" spans="1:62" x14ac:dyDescent="0.2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</row>
    <row r="1187" spans="1:62" x14ac:dyDescent="0.2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</row>
    <row r="1188" spans="1:62" x14ac:dyDescent="0.2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</row>
    <row r="1189" spans="1:62" x14ac:dyDescent="0.2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</row>
    <row r="1190" spans="1:62" x14ac:dyDescent="0.2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</row>
    <row r="1191" spans="1:62" x14ac:dyDescent="0.2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</row>
    <row r="1192" spans="1:62" x14ac:dyDescent="0.2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</row>
    <row r="1193" spans="1:62" x14ac:dyDescent="0.2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</row>
    <row r="1194" spans="1:62" x14ac:dyDescent="0.2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</row>
    <row r="1195" spans="1:62" x14ac:dyDescent="0.2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</row>
    <row r="1196" spans="1:62" x14ac:dyDescent="0.2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</row>
    <row r="1197" spans="1:62" x14ac:dyDescent="0.2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</row>
    <row r="1198" spans="1:62" x14ac:dyDescent="0.2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</row>
    <row r="1199" spans="1:62" x14ac:dyDescent="0.2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</row>
    <row r="1200" spans="1:62" x14ac:dyDescent="0.2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</row>
    <row r="1201" spans="1:62" x14ac:dyDescent="0.2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</row>
    <row r="1202" spans="1:62" x14ac:dyDescent="0.2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</row>
    <row r="1203" spans="1:62" x14ac:dyDescent="0.2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</row>
    <row r="1204" spans="1:62" x14ac:dyDescent="0.2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</row>
    <row r="1205" spans="1:62" x14ac:dyDescent="0.2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</row>
    <row r="1206" spans="1:62" x14ac:dyDescent="0.2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</row>
    <row r="1207" spans="1:62" x14ac:dyDescent="0.2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</row>
    <row r="1208" spans="1:62" x14ac:dyDescent="0.2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</row>
    <row r="1209" spans="1:62" x14ac:dyDescent="0.2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</row>
    <row r="1210" spans="1:62" x14ac:dyDescent="0.2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</row>
    <row r="1211" spans="1:62" x14ac:dyDescent="0.2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</row>
    <row r="1212" spans="1:62" x14ac:dyDescent="0.2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</row>
    <row r="1213" spans="1:62" x14ac:dyDescent="0.2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</row>
    <row r="1214" spans="1:62" x14ac:dyDescent="0.2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</row>
    <row r="1215" spans="1:62" x14ac:dyDescent="0.2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</row>
    <row r="1216" spans="1:62" x14ac:dyDescent="0.2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</row>
    <row r="1217" spans="1:62" x14ac:dyDescent="0.2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</row>
    <row r="1218" spans="1:62" x14ac:dyDescent="0.2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</row>
    <row r="1219" spans="1:62" x14ac:dyDescent="0.2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</row>
    <row r="1220" spans="1:62" x14ac:dyDescent="0.2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</row>
    <row r="1221" spans="1:62" x14ac:dyDescent="0.2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</row>
    <row r="1222" spans="1:62" x14ac:dyDescent="0.2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</row>
    <row r="1223" spans="1:62" x14ac:dyDescent="0.2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</row>
    <row r="1224" spans="1:62" x14ac:dyDescent="0.2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</row>
    <row r="1225" spans="1:62" x14ac:dyDescent="0.2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</row>
    <row r="1226" spans="1:62" x14ac:dyDescent="0.2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</row>
    <row r="1227" spans="1:62" x14ac:dyDescent="0.2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</row>
    <row r="1228" spans="1:62" x14ac:dyDescent="0.2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</row>
    <row r="1229" spans="1:62" x14ac:dyDescent="0.2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</row>
    <row r="1230" spans="1:62" x14ac:dyDescent="0.2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</row>
    <row r="1231" spans="1:62" x14ac:dyDescent="0.2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</row>
    <row r="1232" spans="1:62" x14ac:dyDescent="0.2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</row>
    <row r="1233" spans="1:62" x14ac:dyDescent="0.2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</row>
    <row r="1234" spans="1:62" x14ac:dyDescent="0.2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</row>
    <row r="1235" spans="1:62" x14ac:dyDescent="0.2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</row>
    <row r="1236" spans="1:62" x14ac:dyDescent="0.2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</row>
    <row r="1237" spans="1:62" x14ac:dyDescent="0.2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</row>
    <row r="1238" spans="1:62" x14ac:dyDescent="0.2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</row>
    <row r="1239" spans="1:62" x14ac:dyDescent="0.2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</row>
    <row r="1240" spans="1:62" x14ac:dyDescent="0.2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</row>
    <row r="1241" spans="1:62" x14ac:dyDescent="0.2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</row>
    <row r="1242" spans="1:62" x14ac:dyDescent="0.2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</row>
    <row r="1243" spans="1:62" x14ac:dyDescent="0.2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</row>
    <row r="1244" spans="1:62" x14ac:dyDescent="0.2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</row>
    <row r="1245" spans="1:62" x14ac:dyDescent="0.2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</row>
    <row r="1246" spans="1:62" x14ac:dyDescent="0.2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</row>
    <row r="1247" spans="1:62" x14ac:dyDescent="0.2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</row>
    <row r="1248" spans="1:62" x14ac:dyDescent="0.2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</row>
  </sheetData>
  <mergeCells count="25">
    <mergeCell ref="BJ5:BJ6"/>
    <mergeCell ref="BB5:BB7"/>
    <mergeCell ref="BC5:BC7"/>
    <mergeCell ref="BD5:BD7"/>
    <mergeCell ref="BE5:BE7"/>
    <mergeCell ref="BF5:BF7"/>
    <mergeCell ref="BH5:BH7"/>
    <mergeCell ref="BI5:BI7"/>
    <mergeCell ref="BG5:BG7"/>
    <mergeCell ref="A5:A7"/>
    <mergeCell ref="B5:B7"/>
    <mergeCell ref="C5:C7"/>
    <mergeCell ref="BA5:BA7"/>
    <mergeCell ref="AR5:AT7"/>
    <mergeCell ref="AU5:AW7"/>
    <mergeCell ref="P5:P7"/>
    <mergeCell ref="Q5:Q7"/>
    <mergeCell ref="D5:E7"/>
    <mergeCell ref="F5:G7"/>
    <mergeCell ref="L5:M7"/>
    <mergeCell ref="N5:O7"/>
    <mergeCell ref="H5:I7"/>
    <mergeCell ref="J5:K7"/>
    <mergeCell ref="AL5:AN7"/>
    <mergeCell ref="AO5:A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32DA-3FBD-4B91-9776-B0F84A20F0AB}">
  <sheetPr codeName="Sheet2"/>
  <dimension ref="A1:X12"/>
  <sheetViews>
    <sheetView workbookViewId="0">
      <selection activeCell="D4" sqref="D4"/>
    </sheetView>
  </sheetViews>
  <sheetFormatPr defaultRowHeight="15" x14ac:dyDescent="0.25"/>
  <cols>
    <col min="1" max="1" width="10.140625" customWidth="1"/>
    <col min="2" max="2" width="14.5703125" customWidth="1"/>
    <col min="3" max="3" width="14" customWidth="1"/>
    <col min="6" max="6" width="51.28515625" bestFit="1" customWidth="1"/>
    <col min="7" max="7" width="6.7109375" customWidth="1"/>
    <col min="8" max="8" width="31" bestFit="1" customWidth="1"/>
  </cols>
  <sheetData>
    <row r="1" spans="1:24" x14ac:dyDescent="0.25">
      <c r="A1" s="4"/>
      <c r="X1" s="65" t="s">
        <v>208</v>
      </c>
    </row>
    <row r="2" spans="1:24" x14ac:dyDescent="0.25">
      <c r="B2" t="s">
        <v>40</v>
      </c>
      <c r="D2">
        <v>1.148502761</v>
      </c>
      <c r="F2" s="108" t="s">
        <v>201</v>
      </c>
      <c r="G2" s="109">
        <v>50</v>
      </c>
      <c r="H2" s="108" t="s">
        <v>202</v>
      </c>
      <c r="X2" s="65" t="s">
        <v>209</v>
      </c>
    </row>
    <row r="3" spans="1:24" x14ac:dyDescent="0.25">
      <c r="F3" s="108" t="s">
        <v>203</v>
      </c>
      <c r="G3" s="109">
        <v>500</v>
      </c>
      <c r="H3" s="108" t="s">
        <v>204</v>
      </c>
    </row>
    <row r="4" spans="1:24" x14ac:dyDescent="0.25">
      <c r="A4" s="63"/>
      <c r="B4" s="65" t="s">
        <v>33</v>
      </c>
      <c r="D4" s="4">
        <f>IF(TYPE(Cymatic!$B$4)=1,Cymatic!$B$4*86400,IF(TYPE(Cymatic!$B$4)=2,((MID(Cymatic!$B$4,2,2)*3600)+(MID(Cymatic!$B$4,5,2)*60)+MID(Cymatic!$B$4,8,2))*-1,ERROR.TYPE(#VALUE!)))</f>
        <v>709</v>
      </c>
      <c r="E4" s="63"/>
      <c r="F4" s="108" t="s">
        <v>205</v>
      </c>
      <c r="G4" s="109">
        <v>110</v>
      </c>
      <c r="H4" s="108" t="s">
        <v>206</v>
      </c>
      <c r="I4" s="63"/>
    </row>
    <row r="5" spans="1:24" x14ac:dyDescent="0.25">
      <c r="B5" s="65" t="s">
        <v>41</v>
      </c>
      <c r="D5" s="4">
        <v>5</v>
      </c>
      <c r="F5" s="108" t="s">
        <v>207</v>
      </c>
      <c r="G5" s="119" t="s">
        <v>208</v>
      </c>
      <c r="H5" s="119"/>
    </row>
    <row r="6" spans="1:24" x14ac:dyDescent="0.25">
      <c r="A6" s="63"/>
      <c r="B6" t="s">
        <v>42</v>
      </c>
      <c r="D6" s="4">
        <v>458</v>
      </c>
    </row>
    <row r="7" spans="1:24" x14ac:dyDescent="0.25">
      <c r="A7" s="5"/>
    </row>
    <row r="8" spans="1:24" x14ac:dyDescent="0.25">
      <c r="A8" s="63"/>
      <c r="D8" s="66"/>
    </row>
    <row r="10" spans="1:24" x14ac:dyDescent="0.25">
      <c r="A10" s="63"/>
    </row>
    <row r="12" spans="1:24" x14ac:dyDescent="0.25">
      <c r="A12" s="64"/>
    </row>
  </sheetData>
  <mergeCells count="1">
    <mergeCell ref="G5:H5"/>
  </mergeCells>
  <dataValidations count="1">
    <dataValidation type="list" allowBlank="1" showInputMessage="1" showErrorMessage="1" errorTitle="Please choose" error="Please chose either BACK or LAY from the dropdown options" sqref="G5:H5" xr:uid="{F9AA6F90-B0CF-4151-A290-B0B3B586B062}">
      <formula1>$X$1:$X$2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78E4-E934-4B1A-8901-988C35042DB8}">
  <sheetPr codeName="Sheet3"/>
  <dimension ref="A1:J133"/>
  <sheetViews>
    <sheetView workbookViewId="0">
      <selection activeCell="H2" sqref="H2"/>
    </sheetView>
  </sheetViews>
  <sheetFormatPr defaultRowHeight="15" x14ac:dyDescent="0.25"/>
  <cols>
    <col min="1" max="1" width="14.28515625" style="106" bestFit="1" customWidth="1"/>
    <col min="2" max="2" width="14" style="106" bestFit="1" customWidth="1"/>
    <col min="3" max="3" width="12" style="106" bestFit="1" customWidth="1"/>
    <col min="4" max="4" width="14.140625" style="106" bestFit="1" customWidth="1"/>
    <col min="5" max="5" width="12.85546875" style="106" bestFit="1" customWidth="1"/>
    <col min="6" max="6" width="14.42578125" style="106" bestFit="1" customWidth="1"/>
    <col min="7" max="7" width="11.5703125" style="106" bestFit="1" customWidth="1"/>
    <col min="8" max="8" width="21.5703125" style="106" bestFit="1" customWidth="1"/>
    <col min="9" max="9" width="11" style="106" bestFit="1" customWidth="1"/>
    <col min="10" max="10" width="15.28515625" style="106" bestFit="1" customWidth="1"/>
  </cols>
  <sheetData>
    <row r="1" spans="1:10" x14ac:dyDescent="0.25">
      <c r="A1" s="107" t="s">
        <v>44</v>
      </c>
      <c r="B1" s="107" t="s">
        <v>45</v>
      </c>
      <c r="C1" s="107" t="s">
        <v>21</v>
      </c>
      <c r="D1" s="107" t="s">
        <v>46</v>
      </c>
      <c r="E1" s="107" t="s">
        <v>47</v>
      </c>
      <c r="F1" s="107" t="s">
        <v>48</v>
      </c>
      <c r="G1" s="107" t="s">
        <v>22</v>
      </c>
      <c r="H1" s="107" t="s">
        <v>49</v>
      </c>
      <c r="I1" s="107" t="s">
        <v>50</v>
      </c>
      <c r="J1" s="107" t="s">
        <v>51</v>
      </c>
    </row>
    <row r="2" spans="1:10" x14ac:dyDescent="0.25">
      <c r="A2" s="104" t="s">
        <v>52</v>
      </c>
      <c r="B2" s="104"/>
      <c r="C2" s="104">
        <v>1.1661081790000001</v>
      </c>
      <c r="D2" s="104" t="s">
        <v>53</v>
      </c>
      <c r="E2" s="104">
        <v>1</v>
      </c>
      <c r="F2" s="104"/>
      <c r="G2" s="104">
        <v>19976384</v>
      </c>
      <c r="H2" s="105" t="s">
        <v>54</v>
      </c>
      <c r="I2" s="104">
        <v>40.18</v>
      </c>
      <c r="J2" s="104"/>
    </row>
    <row r="3" spans="1:10" x14ac:dyDescent="0.25">
      <c r="A3" s="104" t="s">
        <v>52</v>
      </c>
      <c r="B3" s="104"/>
      <c r="C3" s="104">
        <v>1.1661081790000001</v>
      </c>
      <c r="D3" s="104" t="s">
        <v>53</v>
      </c>
      <c r="E3" s="104">
        <v>1</v>
      </c>
      <c r="F3" s="104"/>
      <c r="G3" s="104">
        <v>22636827</v>
      </c>
      <c r="H3" s="104" t="s">
        <v>55</v>
      </c>
      <c r="I3" s="104">
        <v>45.32</v>
      </c>
      <c r="J3" s="104"/>
    </row>
    <row r="4" spans="1:10" x14ac:dyDescent="0.25">
      <c r="A4" s="104" t="s">
        <v>52</v>
      </c>
      <c r="B4" s="104"/>
      <c r="C4" s="104">
        <v>1.1661081790000001</v>
      </c>
      <c r="D4" s="104" t="s">
        <v>53</v>
      </c>
      <c r="E4" s="104">
        <v>1</v>
      </c>
      <c r="F4" s="104"/>
      <c r="G4" s="104">
        <v>23719066</v>
      </c>
      <c r="H4" s="104" t="s">
        <v>56</v>
      </c>
      <c r="I4" s="104">
        <v>4.7699999999999996</v>
      </c>
      <c r="J4" s="104"/>
    </row>
    <row r="5" spans="1:10" x14ac:dyDescent="0.25">
      <c r="A5" s="104" t="s">
        <v>52</v>
      </c>
      <c r="B5" s="104"/>
      <c r="C5" s="104">
        <v>1.1661081790000001</v>
      </c>
      <c r="D5" s="104" t="s">
        <v>53</v>
      </c>
      <c r="E5" s="104">
        <v>1</v>
      </c>
      <c r="F5" s="104"/>
      <c r="G5" s="104">
        <v>26396710</v>
      </c>
      <c r="H5" s="104" t="s">
        <v>57</v>
      </c>
      <c r="I5" s="104">
        <v>4.88</v>
      </c>
      <c r="J5" s="104"/>
    </row>
    <row r="6" spans="1:10" x14ac:dyDescent="0.25">
      <c r="A6" s="104" t="s">
        <v>52</v>
      </c>
      <c r="B6" s="104"/>
      <c r="C6" s="104">
        <v>1.1661081790000001</v>
      </c>
      <c r="D6" s="104" t="s">
        <v>53</v>
      </c>
      <c r="E6" s="104">
        <v>1</v>
      </c>
      <c r="F6" s="104"/>
      <c r="G6" s="104">
        <v>27152527</v>
      </c>
      <c r="H6" s="104" t="s">
        <v>58</v>
      </c>
      <c r="I6" s="104">
        <v>9.91</v>
      </c>
      <c r="J6" s="104"/>
    </row>
    <row r="7" spans="1:10" x14ac:dyDescent="0.25">
      <c r="A7" s="104" t="s">
        <v>52</v>
      </c>
      <c r="B7" s="104"/>
      <c r="C7" s="104">
        <v>1.1661081790000001</v>
      </c>
      <c r="D7" s="104" t="s">
        <v>53</v>
      </c>
      <c r="E7" s="104">
        <v>1</v>
      </c>
      <c r="F7" s="104"/>
      <c r="G7" s="104">
        <v>27152528</v>
      </c>
      <c r="H7" s="104" t="s">
        <v>59</v>
      </c>
      <c r="I7" s="104">
        <v>2.29</v>
      </c>
      <c r="J7" s="104"/>
    </row>
    <row r="8" spans="1:10" x14ac:dyDescent="0.25">
      <c r="A8" s="104" t="s">
        <v>52</v>
      </c>
      <c r="B8" s="104"/>
      <c r="C8" s="104">
        <v>1.166108181</v>
      </c>
      <c r="D8" s="104" t="s">
        <v>60</v>
      </c>
      <c r="E8" s="104">
        <v>2</v>
      </c>
      <c r="F8" s="104"/>
      <c r="G8" s="104">
        <v>27152529</v>
      </c>
      <c r="H8" s="104" t="s">
        <v>61</v>
      </c>
      <c r="I8" s="104">
        <v>4.6100000000000003</v>
      </c>
      <c r="J8" s="104"/>
    </row>
    <row r="9" spans="1:10" x14ac:dyDescent="0.25">
      <c r="A9" s="104" t="s">
        <v>52</v>
      </c>
      <c r="B9" s="104"/>
      <c r="C9" s="104">
        <v>1.166108181</v>
      </c>
      <c r="D9" s="104" t="s">
        <v>60</v>
      </c>
      <c r="E9" s="104">
        <v>2</v>
      </c>
      <c r="F9" s="104"/>
      <c r="G9" s="104">
        <v>27152530</v>
      </c>
      <c r="H9" s="104" t="s">
        <v>62</v>
      </c>
      <c r="I9" s="104">
        <v>3.45</v>
      </c>
      <c r="J9" s="104"/>
    </row>
    <row r="10" spans="1:10" x14ac:dyDescent="0.25">
      <c r="A10" s="104" t="s">
        <v>52</v>
      </c>
      <c r="B10" s="104"/>
      <c r="C10" s="104">
        <v>1.166108181</v>
      </c>
      <c r="D10" s="104" t="s">
        <v>60</v>
      </c>
      <c r="E10" s="104">
        <v>2</v>
      </c>
      <c r="F10" s="104"/>
      <c r="G10" s="104">
        <v>27152531</v>
      </c>
      <c r="H10" s="104" t="s">
        <v>63</v>
      </c>
      <c r="I10" s="104">
        <v>15.09</v>
      </c>
      <c r="J10" s="104"/>
    </row>
    <row r="11" spans="1:10" x14ac:dyDescent="0.25">
      <c r="A11" s="104" t="s">
        <v>52</v>
      </c>
      <c r="B11" s="104"/>
      <c r="C11" s="104">
        <v>1.166108181</v>
      </c>
      <c r="D11" s="104" t="s">
        <v>60</v>
      </c>
      <c r="E11" s="104">
        <v>2</v>
      </c>
      <c r="F11" s="104"/>
      <c r="G11" s="104">
        <v>27152532</v>
      </c>
      <c r="H11" s="104" t="s">
        <v>64</v>
      </c>
      <c r="I11" s="104">
        <v>11.64</v>
      </c>
      <c r="J11" s="104"/>
    </row>
    <row r="12" spans="1:10" x14ac:dyDescent="0.25">
      <c r="A12" s="104" t="s">
        <v>52</v>
      </c>
      <c r="B12" s="104"/>
      <c r="C12" s="104">
        <v>1.166108181</v>
      </c>
      <c r="D12" s="104" t="s">
        <v>60</v>
      </c>
      <c r="E12" s="104">
        <v>2</v>
      </c>
      <c r="F12" s="104"/>
      <c r="G12" s="104">
        <v>27152535</v>
      </c>
      <c r="H12" s="104" t="s">
        <v>65</v>
      </c>
      <c r="I12" s="104">
        <v>26.92</v>
      </c>
      <c r="J12" s="104"/>
    </row>
    <row r="13" spans="1:10" x14ac:dyDescent="0.25">
      <c r="A13" s="104" t="s">
        <v>52</v>
      </c>
      <c r="B13" s="104"/>
      <c r="C13" s="104">
        <v>1.166108181</v>
      </c>
      <c r="D13" s="104" t="s">
        <v>60</v>
      </c>
      <c r="E13" s="104">
        <v>2</v>
      </c>
      <c r="F13" s="104"/>
      <c r="G13" s="104">
        <v>27152536</v>
      </c>
      <c r="H13" s="104" t="s">
        <v>66</v>
      </c>
      <c r="I13" s="104">
        <v>3.68</v>
      </c>
      <c r="J13" s="104"/>
    </row>
    <row r="14" spans="1:10" x14ac:dyDescent="0.25">
      <c r="A14" s="104" t="s">
        <v>52</v>
      </c>
      <c r="B14" s="104"/>
      <c r="C14" s="104">
        <v>1.166108181</v>
      </c>
      <c r="D14" s="104" t="s">
        <v>60</v>
      </c>
      <c r="E14" s="104">
        <v>2</v>
      </c>
      <c r="F14" s="104"/>
      <c r="G14" s="104">
        <v>27152537</v>
      </c>
      <c r="H14" s="104" t="s">
        <v>67</v>
      </c>
      <c r="I14" s="104">
        <v>31.69</v>
      </c>
      <c r="J14" s="104"/>
    </row>
    <row r="15" spans="1:10" x14ac:dyDescent="0.25">
      <c r="A15" s="104" t="s">
        <v>52</v>
      </c>
      <c r="B15" s="104"/>
      <c r="C15" s="104">
        <v>1.166108183</v>
      </c>
      <c r="D15" s="104" t="s">
        <v>68</v>
      </c>
      <c r="E15" s="104">
        <v>3</v>
      </c>
      <c r="F15" s="104"/>
      <c r="G15" s="104">
        <v>23612046</v>
      </c>
      <c r="H15" s="104" t="s">
        <v>69</v>
      </c>
      <c r="I15" s="104">
        <v>140.86000000000001</v>
      </c>
      <c r="J15" s="104"/>
    </row>
    <row r="16" spans="1:10" x14ac:dyDescent="0.25">
      <c r="A16" s="104" t="s">
        <v>52</v>
      </c>
      <c r="B16" s="104"/>
      <c r="C16" s="104">
        <v>1.166108183</v>
      </c>
      <c r="D16" s="104" t="s">
        <v>68</v>
      </c>
      <c r="E16" s="104">
        <v>3</v>
      </c>
      <c r="F16" s="104"/>
      <c r="G16" s="104">
        <v>27152538</v>
      </c>
      <c r="H16" s="104" t="s">
        <v>70</v>
      </c>
      <c r="I16" s="104">
        <v>2.42</v>
      </c>
      <c r="J16" s="104"/>
    </row>
    <row r="17" spans="1:10" x14ac:dyDescent="0.25">
      <c r="A17" s="104" t="s">
        <v>52</v>
      </c>
      <c r="B17" s="104"/>
      <c r="C17" s="104">
        <v>1.166108183</v>
      </c>
      <c r="D17" s="104" t="s">
        <v>68</v>
      </c>
      <c r="E17" s="104">
        <v>3</v>
      </c>
      <c r="F17" s="104"/>
      <c r="G17" s="104">
        <v>27152540</v>
      </c>
      <c r="H17" s="104" t="s">
        <v>71</v>
      </c>
      <c r="I17" s="104">
        <v>2.2999999999999998</v>
      </c>
      <c r="J17" s="104"/>
    </row>
    <row r="18" spans="1:10" x14ac:dyDescent="0.25">
      <c r="A18" s="104" t="s">
        <v>52</v>
      </c>
      <c r="B18" s="104"/>
      <c r="C18" s="104">
        <v>1.166108183</v>
      </c>
      <c r="D18" s="104" t="s">
        <v>68</v>
      </c>
      <c r="E18" s="104">
        <v>3</v>
      </c>
      <c r="F18" s="104"/>
      <c r="G18" s="104">
        <v>27152542</v>
      </c>
      <c r="H18" s="104" t="s">
        <v>72</v>
      </c>
      <c r="I18" s="104">
        <v>6.91</v>
      </c>
      <c r="J18" s="104"/>
    </row>
    <row r="19" spans="1:10" x14ac:dyDescent="0.25">
      <c r="A19" s="104" t="s">
        <v>52</v>
      </c>
      <c r="B19" s="104"/>
      <c r="C19" s="104">
        <v>1.1661081849999999</v>
      </c>
      <c r="D19" s="104" t="s">
        <v>73</v>
      </c>
      <c r="E19" s="104">
        <v>4</v>
      </c>
      <c r="F19" s="104"/>
      <c r="G19" s="104">
        <v>875618</v>
      </c>
      <c r="H19" s="104" t="s">
        <v>74</v>
      </c>
      <c r="I19" s="104">
        <v>18.62</v>
      </c>
      <c r="J19" s="104"/>
    </row>
    <row r="20" spans="1:10" x14ac:dyDescent="0.25">
      <c r="A20" s="104" t="s">
        <v>52</v>
      </c>
      <c r="B20" s="104"/>
      <c r="C20" s="104">
        <v>1.1661081849999999</v>
      </c>
      <c r="D20" s="104" t="s">
        <v>73</v>
      </c>
      <c r="E20" s="104">
        <v>4</v>
      </c>
      <c r="F20" s="104"/>
      <c r="G20" s="104">
        <v>13309780</v>
      </c>
      <c r="H20" s="104" t="s">
        <v>75</v>
      </c>
      <c r="I20" s="104">
        <v>92.55</v>
      </c>
      <c r="J20" s="104"/>
    </row>
    <row r="21" spans="1:10" x14ac:dyDescent="0.25">
      <c r="A21" s="104" t="s">
        <v>52</v>
      </c>
      <c r="B21" s="104"/>
      <c r="C21" s="104">
        <v>1.1661081849999999</v>
      </c>
      <c r="D21" s="104" t="s">
        <v>73</v>
      </c>
      <c r="E21" s="104">
        <v>4</v>
      </c>
      <c r="F21" s="104"/>
      <c r="G21" s="104">
        <v>24264911</v>
      </c>
      <c r="H21" s="104" t="s">
        <v>76</v>
      </c>
      <c r="I21" s="104">
        <v>4.43</v>
      </c>
      <c r="J21" s="104"/>
    </row>
    <row r="22" spans="1:10" x14ac:dyDescent="0.25">
      <c r="A22" s="104" t="s">
        <v>52</v>
      </c>
      <c r="B22" s="104"/>
      <c r="C22" s="104">
        <v>1.1661081849999999</v>
      </c>
      <c r="D22" s="104" t="s">
        <v>73</v>
      </c>
      <c r="E22" s="104">
        <v>4</v>
      </c>
      <c r="F22" s="104"/>
      <c r="G22" s="104">
        <v>25054485</v>
      </c>
      <c r="H22" s="104" t="s">
        <v>77</v>
      </c>
      <c r="I22" s="104">
        <v>31.55</v>
      </c>
      <c r="J22" s="104"/>
    </row>
    <row r="23" spans="1:10" x14ac:dyDescent="0.25">
      <c r="A23" s="104" t="s">
        <v>52</v>
      </c>
      <c r="B23" s="104"/>
      <c r="C23" s="104">
        <v>1.1661081849999999</v>
      </c>
      <c r="D23" s="104" t="s">
        <v>73</v>
      </c>
      <c r="E23" s="104">
        <v>4</v>
      </c>
      <c r="F23" s="104"/>
      <c r="G23" s="104">
        <v>27152543</v>
      </c>
      <c r="H23" s="104" t="s">
        <v>78</v>
      </c>
      <c r="I23" s="104">
        <v>4.83</v>
      </c>
      <c r="J23" s="104"/>
    </row>
    <row r="24" spans="1:10" x14ac:dyDescent="0.25">
      <c r="A24" s="104" t="s">
        <v>52</v>
      </c>
      <c r="B24" s="104"/>
      <c r="C24" s="104">
        <v>1.1661081849999999</v>
      </c>
      <c r="D24" s="104" t="s">
        <v>73</v>
      </c>
      <c r="E24" s="104">
        <v>4</v>
      </c>
      <c r="F24" s="104"/>
      <c r="G24" s="104">
        <v>27152544</v>
      </c>
      <c r="H24" s="104" t="s">
        <v>79</v>
      </c>
      <c r="I24" s="104">
        <v>30.28</v>
      </c>
      <c r="J24" s="104"/>
    </row>
    <row r="25" spans="1:10" x14ac:dyDescent="0.25">
      <c r="A25" s="104" t="s">
        <v>52</v>
      </c>
      <c r="B25" s="104"/>
      <c r="C25" s="104">
        <v>1.1661081849999999</v>
      </c>
      <c r="D25" s="104" t="s">
        <v>73</v>
      </c>
      <c r="E25" s="104">
        <v>4</v>
      </c>
      <c r="F25" s="104"/>
      <c r="G25" s="104">
        <v>27152545</v>
      </c>
      <c r="H25" s="104" t="s">
        <v>80</v>
      </c>
      <c r="I25" s="104">
        <v>17.61</v>
      </c>
      <c r="J25" s="104"/>
    </row>
    <row r="26" spans="1:10" x14ac:dyDescent="0.25">
      <c r="A26" s="104" t="s">
        <v>52</v>
      </c>
      <c r="B26" s="104"/>
      <c r="C26" s="104">
        <v>1.1661081849999999</v>
      </c>
      <c r="D26" s="104" t="s">
        <v>73</v>
      </c>
      <c r="E26" s="104">
        <v>4</v>
      </c>
      <c r="F26" s="104"/>
      <c r="G26" s="104">
        <v>27152546</v>
      </c>
      <c r="H26" s="104" t="s">
        <v>81</v>
      </c>
      <c r="I26" s="104">
        <v>3.22</v>
      </c>
      <c r="J26" s="104"/>
    </row>
    <row r="27" spans="1:10" x14ac:dyDescent="0.25">
      <c r="A27" s="104" t="s">
        <v>52</v>
      </c>
      <c r="B27" s="104"/>
      <c r="C27" s="104">
        <v>1.1661081849999999</v>
      </c>
      <c r="D27" s="104" t="s">
        <v>73</v>
      </c>
      <c r="E27" s="104">
        <v>4</v>
      </c>
      <c r="F27" s="104"/>
      <c r="G27" s="104">
        <v>27152547</v>
      </c>
      <c r="H27" s="104" t="s">
        <v>82</v>
      </c>
      <c r="I27" s="104">
        <v>14.05</v>
      </c>
      <c r="J27" s="104"/>
    </row>
    <row r="28" spans="1:10" x14ac:dyDescent="0.25">
      <c r="A28" s="104" t="s">
        <v>52</v>
      </c>
      <c r="B28" s="104"/>
      <c r="C28" s="104">
        <v>1.1661081870000001</v>
      </c>
      <c r="D28" s="104" t="s">
        <v>83</v>
      </c>
      <c r="E28" s="104">
        <v>5</v>
      </c>
      <c r="F28" s="104"/>
      <c r="G28" s="104">
        <v>5610459</v>
      </c>
      <c r="H28" s="104" t="s">
        <v>84</v>
      </c>
      <c r="I28" s="104">
        <v>4.1100000000000003</v>
      </c>
      <c r="J28" s="104"/>
    </row>
    <row r="29" spans="1:10" x14ac:dyDescent="0.25">
      <c r="A29" s="104" t="s">
        <v>52</v>
      </c>
      <c r="B29" s="104"/>
      <c r="C29" s="104">
        <v>1.1661081870000001</v>
      </c>
      <c r="D29" s="104" t="s">
        <v>83</v>
      </c>
      <c r="E29" s="104">
        <v>5</v>
      </c>
      <c r="F29" s="104"/>
      <c r="G29" s="104">
        <v>9310172</v>
      </c>
      <c r="H29" s="104" t="s">
        <v>85</v>
      </c>
      <c r="I29" s="104">
        <v>26.94</v>
      </c>
      <c r="J29" s="104"/>
    </row>
    <row r="30" spans="1:10" x14ac:dyDescent="0.25">
      <c r="A30" s="104" t="s">
        <v>52</v>
      </c>
      <c r="B30" s="104"/>
      <c r="C30" s="104">
        <v>1.1661081870000001</v>
      </c>
      <c r="D30" s="104" t="s">
        <v>83</v>
      </c>
      <c r="E30" s="104">
        <v>5</v>
      </c>
      <c r="F30" s="104"/>
      <c r="G30" s="104">
        <v>26324194</v>
      </c>
      <c r="H30" s="104" t="s">
        <v>86</v>
      </c>
      <c r="I30" s="104">
        <v>27.7</v>
      </c>
      <c r="J30" s="104"/>
    </row>
    <row r="31" spans="1:10" x14ac:dyDescent="0.25">
      <c r="A31" s="104" t="s">
        <v>52</v>
      </c>
      <c r="B31" s="104"/>
      <c r="C31" s="104">
        <v>1.1661081870000001</v>
      </c>
      <c r="D31" s="104" t="s">
        <v>83</v>
      </c>
      <c r="E31" s="104">
        <v>5</v>
      </c>
      <c r="F31" s="104"/>
      <c r="G31" s="104">
        <v>27152548</v>
      </c>
      <c r="H31" s="104" t="s">
        <v>87</v>
      </c>
      <c r="I31" s="104">
        <v>3.19</v>
      </c>
      <c r="J31" s="104"/>
    </row>
    <row r="32" spans="1:10" x14ac:dyDescent="0.25">
      <c r="A32" s="104" t="s">
        <v>52</v>
      </c>
      <c r="B32" s="104"/>
      <c r="C32" s="104">
        <v>1.1661081870000001</v>
      </c>
      <c r="D32" s="104" t="s">
        <v>83</v>
      </c>
      <c r="E32" s="104">
        <v>5</v>
      </c>
      <c r="F32" s="104"/>
      <c r="G32" s="104">
        <v>27152549</v>
      </c>
      <c r="H32" s="104" t="s">
        <v>88</v>
      </c>
      <c r="I32" s="104">
        <v>22.06</v>
      </c>
      <c r="J32" s="104"/>
    </row>
    <row r="33" spans="1:10" x14ac:dyDescent="0.25">
      <c r="A33" s="104" t="s">
        <v>52</v>
      </c>
      <c r="B33" s="104"/>
      <c r="C33" s="104">
        <v>1.1661081870000001</v>
      </c>
      <c r="D33" s="104" t="s">
        <v>83</v>
      </c>
      <c r="E33" s="104">
        <v>5</v>
      </c>
      <c r="F33" s="104"/>
      <c r="G33" s="104">
        <v>27152550</v>
      </c>
      <c r="H33" s="104" t="s">
        <v>89</v>
      </c>
      <c r="I33" s="104">
        <v>5.89</v>
      </c>
      <c r="J33" s="104"/>
    </row>
    <row r="34" spans="1:10" x14ac:dyDescent="0.25">
      <c r="A34" s="104" t="s">
        <v>52</v>
      </c>
      <c r="B34" s="104"/>
      <c r="C34" s="104">
        <v>1.1661081870000001</v>
      </c>
      <c r="D34" s="104" t="s">
        <v>83</v>
      </c>
      <c r="E34" s="104">
        <v>5</v>
      </c>
      <c r="F34" s="104"/>
      <c r="G34" s="104">
        <v>27152551</v>
      </c>
      <c r="H34" s="104" t="s">
        <v>90</v>
      </c>
      <c r="I34" s="104">
        <v>11.41</v>
      </c>
      <c r="J34" s="104"/>
    </row>
    <row r="35" spans="1:10" x14ac:dyDescent="0.25">
      <c r="A35" s="104" t="s">
        <v>52</v>
      </c>
      <c r="B35" s="104"/>
      <c r="C35" s="104">
        <v>1.1661081870000001</v>
      </c>
      <c r="D35" s="104" t="s">
        <v>83</v>
      </c>
      <c r="E35" s="104">
        <v>5</v>
      </c>
      <c r="F35" s="104"/>
      <c r="G35" s="104">
        <v>27152552</v>
      </c>
      <c r="H35" s="104" t="s">
        <v>91</v>
      </c>
      <c r="I35" s="104">
        <v>14.73</v>
      </c>
      <c r="J35" s="104"/>
    </row>
    <row r="36" spans="1:10" x14ac:dyDescent="0.25">
      <c r="A36" s="104" t="s">
        <v>52</v>
      </c>
      <c r="B36" s="104"/>
      <c r="C36" s="104">
        <v>1.166108189</v>
      </c>
      <c r="D36" s="104" t="s">
        <v>92</v>
      </c>
      <c r="E36" s="104">
        <v>6</v>
      </c>
      <c r="F36" s="104"/>
      <c r="G36" s="104">
        <v>10787410</v>
      </c>
      <c r="H36" s="104" t="s">
        <v>93</v>
      </c>
      <c r="I36" s="104">
        <v>6.26</v>
      </c>
      <c r="J36" s="104"/>
    </row>
    <row r="37" spans="1:10" x14ac:dyDescent="0.25">
      <c r="A37" s="104" t="s">
        <v>52</v>
      </c>
      <c r="B37" s="104"/>
      <c r="C37" s="104">
        <v>1.166108189</v>
      </c>
      <c r="D37" s="104" t="s">
        <v>92</v>
      </c>
      <c r="E37" s="104">
        <v>6</v>
      </c>
      <c r="F37" s="104"/>
      <c r="G37" s="104">
        <v>11138766</v>
      </c>
      <c r="H37" s="104" t="s">
        <v>94</v>
      </c>
      <c r="I37" s="104">
        <v>15.17</v>
      </c>
      <c r="J37" s="104"/>
    </row>
    <row r="38" spans="1:10" x14ac:dyDescent="0.25">
      <c r="A38" s="104" t="s">
        <v>52</v>
      </c>
      <c r="B38" s="104"/>
      <c r="C38" s="104">
        <v>1.166108189</v>
      </c>
      <c r="D38" s="104" t="s">
        <v>92</v>
      </c>
      <c r="E38" s="104">
        <v>6</v>
      </c>
      <c r="F38" s="104"/>
      <c r="G38" s="104">
        <v>12351306</v>
      </c>
      <c r="H38" s="104" t="s">
        <v>95</v>
      </c>
      <c r="I38" s="104">
        <v>8.83</v>
      </c>
      <c r="J38" s="104"/>
    </row>
    <row r="39" spans="1:10" x14ac:dyDescent="0.25">
      <c r="A39" s="104" t="s">
        <v>52</v>
      </c>
      <c r="B39" s="104"/>
      <c r="C39" s="104">
        <v>1.166108189</v>
      </c>
      <c r="D39" s="104" t="s">
        <v>92</v>
      </c>
      <c r="E39" s="104">
        <v>6</v>
      </c>
      <c r="F39" s="104"/>
      <c r="G39" s="104">
        <v>15948208</v>
      </c>
      <c r="H39" s="104" t="s">
        <v>96</v>
      </c>
      <c r="I39" s="104">
        <v>4.55</v>
      </c>
      <c r="J39" s="104"/>
    </row>
    <row r="40" spans="1:10" x14ac:dyDescent="0.25">
      <c r="A40" s="104" t="s">
        <v>52</v>
      </c>
      <c r="B40" s="104"/>
      <c r="C40" s="104">
        <v>1.166108189</v>
      </c>
      <c r="D40" s="104" t="s">
        <v>92</v>
      </c>
      <c r="E40" s="104">
        <v>6</v>
      </c>
      <c r="F40" s="104"/>
      <c r="G40" s="104">
        <v>20930364</v>
      </c>
      <c r="H40" s="104" t="s">
        <v>97</v>
      </c>
      <c r="I40" s="104">
        <v>4.54</v>
      </c>
      <c r="J40" s="104"/>
    </row>
    <row r="41" spans="1:10" x14ac:dyDescent="0.25">
      <c r="A41" s="104" t="s">
        <v>52</v>
      </c>
      <c r="B41" s="104"/>
      <c r="C41" s="104">
        <v>1.166108189</v>
      </c>
      <c r="D41" s="104" t="s">
        <v>92</v>
      </c>
      <c r="E41" s="104">
        <v>6</v>
      </c>
      <c r="F41" s="104"/>
      <c r="G41" s="104">
        <v>21513565</v>
      </c>
      <c r="H41" s="104" t="s">
        <v>98</v>
      </c>
      <c r="I41" s="104">
        <v>13.34</v>
      </c>
      <c r="J41" s="104"/>
    </row>
    <row r="42" spans="1:10" x14ac:dyDescent="0.25">
      <c r="A42" s="104" t="s">
        <v>52</v>
      </c>
      <c r="B42" s="104"/>
      <c r="C42" s="104">
        <v>1.166108189</v>
      </c>
      <c r="D42" s="104" t="s">
        <v>92</v>
      </c>
      <c r="E42" s="104">
        <v>6</v>
      </c>
      <c r="F42" s="104"/>
      <c r="G42" s="104">
        <v>26883945</v>
      </c>
      <c r="H42" s="104" t="s">
        <v>99</v>
      </c>
      <c r="I42" s="104">
        <v>6.84</v>
      </c>
      <c r="J42" s="104"/>
    </row>
    <row r="43" spans="1:10" x14ac:dyDescent="0.25">
      <c r="A43" s="104" t="s">
        <v>52</v>
      </c>
      <c r="B43" s="104"/>
      <c r="C43" s="104">
        <v>1.166108191</v>
      </c>
      <c r="D43" s="104" t="s">
        <v>100</v>
      </c>
      <c r="E43" s="104">
        <v>7</v>
      </c>
      <c r="F43" s="104"/>
      <c r="G43" s="104">
        <v>5965683</v>
      </c>
      <c r="H43" s="104" t="s">
        <v>101</v>
      </c>
      <c r="I43" s="104">
        <v>19.21</v>
      </c>
      <c r="J43" s="104"/>
    </row>
    <row r="44" spans="1:10" x14ac:dyDescent="0.25">
      <c r="A44" s="104" t="s">
        <v>52</v>
      </c>
      <c r="B44" s="104"/>
      <c r="C44" s="104">
        <v>1.166108191</v>
      </c>
      <c r="D44" s="104" t="s">
        <v>100</v>
      </c>
      <c r="E44" s="104">
        <v>7</v>
      </c>
      <c r="F44" s="104"/>
      <c r="G44" s="104">
        <v>12058805</v>
      </c>
      <c r="H44" s="104" t="s">
        <v>102</v>
      </c>
      <c r="I44" s="104">
        <v>4.22</v>
      </c>
      <c r="J44" s="104"/>
    </row>
    <row r="45" spans="1:10" x14ac:dyDescent="0.25">
      <c r="A45" s="104" t="s">
        <v>52</v>
      </c>
      <c r="B45" s="104"/>
      <c r="C45" s="104">
        <v>1.166108191</v>
      </c>
      <c r="D45" s="104" t="s">
        <v>100</v>
      </c>
      <c r="E45" s="104">
        <v>7</v>
      </c>
      <c r="F45" s="104"/>
      <c r="G45" s="104">
        <v>12361715</v>
      </c>
      <c r="H45" s="104" t="s">
        <v>103</v>
      </c>
      <c r="I45" s="104">
        <v>4.18</v>
      </c>
      <c r="J45" s="104"/>
    </row>
    <row r="46" spans="1:10" x14ac:dyDescent="0.25">
      <c r="A46" s="104" t="s">
        <v>52</v>
      </c>
      <c r="B46" s="104"/>
      <c r="C46" s="104">
        <v>1.166108191</v>
      </c>
      <c r="D46" s="104" t="s">
        <v>100</v>
      </c>
      <c r="E46" s="104">
        <v>7</v>
      </c>
      <c r="F46" s="104"/>
      <c r="G46" s="104">
        <v>19387415</v>
      </c>
      <c r="H46" s="104" t="s">
        <v>104</v>
      </c>
      <c r="I46" s="104">
        <v>38.75</v>
      </c>
      <c r="J46" s="104"/>
    </row>
    <row r="47" spans="1:10" x14ac:dyDescent="0.25">
      <c r="A47" s="104" t="s">
        <v>52</v>
      </c>
      <c r="B47" s="104"/>
      <c r="C47" s="104">
        <v>1.166108191</v>
      </c>
      <c r="D47" s="104" t="s">
        <v>100</v>
      </c>
      <c r="E47" s="104">
        <v>7</v>
      </c>
      <c r="F47" s="104"/>
      <c r="G47" s="104">
        <v>23692044</v>
      </c>
      <c r="H47" s="104" t="s">
        <v>105</v>
      </c>
      <c r="I47" s="104">
        <v>4.88</v>
      </c>
      <c r="J47" s="104"/>
    </row>
    <row r="48" spans="1:10" x14ac:dyDescent="0.25">
      <c r="A48" s="104" t="s">
        <v>52</v>
      </c>
      <c r="B48" s="104"/>
      <c r="C48" s="104">
        <v>1.166108191</v>
      </c>
      <c r="D48" s="104" t="s">
        <v>100</v>
      </c>
      <c r="E48" s="104">
        <v>7</v>
      </c>
      <c r="F48" s="104"/>
      <c r="G48" s="104">
        <v>27152554</v>
      </c>
      <c r="H48" s="104" t="s">
        <v>106</v>
      </c>
      <c r="I48" s="104">
        <v>4.1500000000000004</v>
      </c>
      <c r="J48" s="104"/>
    </row>
    <row r="49" spans="1:10" x14ac:dyDescent="0.25">
      <c r="A49" s="104" t="s">
        <v>107</v>
      </c>
      <c r="B49" s="104"/>
      <c r="C49" s="104">
        <v>1.1661081120000001</v>
      </c>
      <c r="D49" s="104" t="s">
        <v>108</v>
      </c>
      <c r="E49" s="104">
        <v>1</v>
      </c>
      <c r="F49" s="104"/>
      <c r="G49" s="104">
        <v>942387</v>
      </c>
      <c r="H49" s="104" t="s">
        <v>109</v>
      </c>
      <c r="I49" s="104">
        <v>7.2</v>
      </c>
      <c r="J49" s="104"/>
    </row>
    <row r="50" spans="1:10" x14ac:dyDescent="0.25">
      <c r="A50" s="104" t="s">
        <v>107</v>
      </c>
      <c r="B50" s="104"/>
      <c r="C50" s="104">
        <v>1.1661081120000001</v>
      </c>
      <c r="D50" s="104" t="s">
        <v>108</v>
      </c>
      <c r="E50" s="104">
        <v>1</v>
      </c>
      <c r="F50" s="104"/>
      <c r="G50" s="104">
        <v>16625349</v>
      </c>
      <c r="H50" s="104" t="s">
        <v>110</v>
      </c>
      <c r="I50" s="104">
        <v>16.600000000000001</v>
      </c>
      <c r="J50" s="104"/>
    </row>
    <row r="51" spans="1:10" x14ac:dyDescent="0.25">
      <c r="A51" s="104" t="s">
        <v>107</v>
      </c>
      <c r="B51" s="104"/>
      <c r="C51" s="104">
        <v>1.1661081120000001</v>
      </c>
      <c r="D51" s="104" t="s">
        <v>108</v>
      </c>
      <c r="E51" s="104">
        <v>1</v>
      </c>
      <c r="F51" s="104"/>
      <c r="G51" s="104">
        <v>20977510</v>
      </c>
      <c r="H51" s="104" t="s">
        <v>111</v>
      </c>
      <c r="I51" s="104">
        <v>29.72</v>
      </c>
      <c r="J51" s="104"/>
    </row>
    <row r="52" spans="1:10" x14ac:dyDescent="0.25">
      <c r="A52" s="104" t="s">
        <v>107</v>
      </c>
      <c r="B52" s="104"/>
      <c r="C52" s="104">
        <v>1.1661081120000001</v>
      </c>
      <c r="D52" s="104" t="s">
        <v>108</v>
      </c>
      <c r="E52" s="104">
        <v>1</v>
      </c>
      <c r="F52" s="104"/>
      <c r="G52" s="104">
        <v>20977702</v>
      </c>
      <c r="H52" s="104" t="s">
        <v>112</v>
      </c>
      <c r="I52" s="104">
        <v>14.43</v>
      </c>
      <c r="J52" s="104"/>
    </row>
    <row r="53" spans="1:10" x14ac:dyDescent="0.25">
      <c r="A53" s="104" t="s">
        <v>107</v>
      </c>
      <c r="B53" s="104"/>
      <c r="C53" s="104">
        <v>1.1661081120000001</v>
      </c>
      <c r="D53" s="104" t="s">
        <v>108</v>
      </c>
      <c r="E53" s="104">
        <v>1</v>
      </c>
      <c r="F53" s="104"/>
      <c r="G53" s="104">
        <v>22041908</v>
      </c>
      <c r="H53" s="104" t="s">
        <v>113</v>
      </c>
      <c r="I53" s="104">
        <v>14.93</v>
      </c>
      <c r="J53" s="104"/>
    </row>
    <row r="54" spans="1:10" x14ac:dyDescent="0.25">
      <c r="A54" s="104" t="s">
        <v>107</v>
      </c>
      <c r="B54" s="104"/>
      <c r="C54" s="104">
        <v>1.1661081120000001</v>
      </c>
      <c r="D54" s="104" t="s">
        <v>108</v>
      </c>
      <c r="E54" s="104">
        <v>1</v>
      </c>
      <c r="F54" s="104"/>
      <c r="G54" s="104">
        <v>24823313</v>
      </c>
      <c r="H54" s="104" t="s">
        <v>114</v>
      </c>
      <c r="I54" s="104">
        <v>287.36</v>
      </c>
      <c r="J54" s="104"/>
    </row>
    <row r="55" spans="1:10" x14ac:dyDescent="0.25">
      <c r="A55" s="104" t="s">
        <v>107</v>
      </c>
      <c r="B55" s="104"/>
      <c r="C55" s="104">
        <v>1.1661081120000001</v>
      </c>
      <c r="D55" s="104" t="s">
        <v>108</v>
      </c>
      <c r="E55" s="104">
        <v>1</v>
      </c>
      <c r="F55" s="104"/>
      <c r="G55" s="104">
        <v>26824607</v>
      </c>
      <c r="H55" s="104" t="s">
        <v>115</v>
      </c>
      <c r="I55" s="104">
        <v>5</v>
      </c>
      <c r="J55" s="104"/>
    </row>
    <row r="56" spans="1:10" x14ac:dyDescent="0.25">
      <c r="A56" s="104" t="s">
        <v>107</v>
      </c>
      <c r="B56" s="104"/>
      <c r="C56" s="104">
        <v>1.1661081120000001</v>
      </c>
      <c r="D56" s="104" t="s">
        <v>108</v>
      </c>
      <c r="E56" s="104">
        <v>1</v>
      </c>
      <c r="F56" s="104"/>
      <c r="G56" s="104">
        <v>26993122</v>
      </c>
      <c r="H56" s="104" t="s">
        <v>116</v>
      </c>
      <c r="I56" s="104">
        <v>29.77</v>
      </c>
      <c r="J56" s="104"/>
    </row>
    <row r="57" spans="1:10" x14ac:dyDescent="0.25">
      <c r="A57" s="104" t="s">
        <v>107</v>
      </c>
      <c r="B57" s="104"/>
      <c r="C57" s="104">
        <v>1.1661081120000001</v>
      </c>
      <c r="D57" s="104" t="s">
        <v>108</v>
      </c>
      <c r="E57" s="104">
        <v>1</v>
      </c>
      <c r="F57" s="104"/>
      <c r="G57" s="104">
        <v>27152463</v>
      </c>
      <c r="H57" s="104" t="s">
        <v>117</v>
      </c>
      <c r="I57" s="104">
        <v>72.44</v>
      </c>
      <c r="J57" s="104"/>
    </row>
    <row r="58" spans="1:10" x14ac:dyDescent="0.25">
      <c r="A58" s="104" t="s">
        <v>107</v>
      </c>
      <c r="B58" s="104"/>
      <c r="C58" s="104">
        <v>1.1661081120000001</v>
      </c>
      <c r="D58" s="104" t="s">
        <v>108</v>
      </c>
      <c r="E58" s="104">
        <v>1</v>
      </c>
      <c r="F58" s="104"/>
      <c r="G58" s="104">
        <v>27152464</v>
      </c>
      <c r="H58" s="104" t="s">
        <v>118</v>
      </c>
      <c r="I58" s="104">
        <v>2.63</v>
      </c>
      <c r="J58" s="104"/>
    </row>
    <row r="59" spans="1:10" x14ac:dyDescent="0.25">
      <c r="A59" s="104" t="s">
        <v>107</v>
      </c>
      <c r="B59" s="104"/>
      <c r="C59" s="104">
        <v>1.166108114</v>
      </c>
      <c r="D59" s="104" t="s">
        <v>119</v>
      </c>
      <c r="E59" s="104">
        <v>2</v>
      </c>
      <c r="F59" s="104"/>
      <c r="G59" s="104">
        <v>11377677</v>
      </c>
      <c r="H59" s="104" t="s">
        <v>120</v>
      </c>
      <c r="I59" s="104">
        <v>30.13</v>
      </c>
      <c r="J59" s="104"/>
    </row>
    <row r="60" spans="1:10" x14ac:dyDescent="0.25">
      <c r="A60" s="104" t="s">
        <v>107</v>
      </c>
      <c r="B60" s="104"/>
      <c r="C60" s="104">
        <v>1.166108114</v>
      </c>
      <c r="D60" s="104" t="s">
        <v>119</v>
      </c>
      <c r="E60" s="104">
        <v>2</v>
      </c>
      <c r="F60" s="104"/>
      <c r="G60" s="104">
        <v>11904008</v>
      </c>
      <c r="H60" s="104" t="s">
        <v>121</v>
      </c>
      <c r="I60" s="104">
        <v>266.39999999999998</v>
      </c>
      <c r="J60" s="104"/>
    </row>
    <row r="61" spans="1:10" x14ac:dyDescent="0.25">
      <c r="A61" s="104" t="s">
        <v>107</v>
      </c>
      <c r="B61" s="104"/>
      <c r="C61" s="104">
        <v>1.166108114</v>
      </c>
      <c r="D61" s="104" t="s">
        <v>119</v>
      </c>
      <c r="E61" s="104">
        <v>2</v>
      </c>
      <c r="F61" s="104"/>
      <c r="G61" s="104">
        <v>16327536</v>
      </c>
      <c r="H61" s="104" t="s">
        <v>122</v>
      </c>
      <c r="I61" s="104">
        <v>17.02</v>
      </c>
      <c r="J61" s="104"/>
    </row>
    <row r="62" spans="1:10" x14ac:dyDescent="0.25">
      <c r="A62" s="104" t="s">
        <v>107</v>
      </c>
      <c r="B62" s="104"/>
      <c r="C62" s="104">
        <v>1.166108114</v>
      </c>
      <c r="D62" s="104" t="s">
        <v>119</v>
      </c>
      <c r="E62" s="104">
        <v>2</v>
      </c>
      <c r="F62" s="104"/>
      <c r="G62" s="104">
        <v>20960860</v>
      </c>
      <c r="H62" s="104" t="s">
        <v>123</v>
      </c>
      <c r="I62" s="104">
        <v>26.13</v>
      </c>
      <c r="J62" s="104"/>
    </row>
    <row r="63" spans="1:10" x14ac:dyDescent="0.25">
      <c r="A63" s="104" t="s">
        <v>107</v>
      </c>
      <c r="B63" s="104"/>
      <c r="C63" s="104">
        <v>1.166108114</v>
      </c>
      <c r="D63" s="104" t="s">
        <v>119</v>
      </c>
      <c r="E63" s="104">
        <v>2</v>
      </c>
      <c r="F63" s="104"/>
      <c r="G63" s="104">
        <v>21411427</v>
      </c>
      <c r="H63" s="104" t="s">
        <v>124</v>
      </c>
      <c r="I63" s="104">
        <v>69.38</v>
      </c>
      <c r="J63" s="104"/>
    </row>
    <row r="64" spans="1:10" x14ac:dyDescent="0.25">
      <c r="A64" s="104" t="s">
        <v>107</v>
      </c>
      <c r="B64" s="104"/>
      <c r="C64" s="104">
        <v>1.166108114</v>
      </c>
      <c r="D64" s="104" t="s">
        <v>119</v>
      </c>
      <c r="E64" s="104">
        <v>2</v>
      </c>
      <c r="F64" s="104"/>
      <c r="G64" s="104">
        <v>21844119</v>
      </c>
      <c r="H64" s="104" t="s">
        <v>125</v>
      </c>
      <c r="I64" s="104">
        <v>9.2799999999999994</v>
      </c>
      <c r="J64" s="104"/>
    </row>
    <row r="65" spans="1:10" x14ac:dyDescent="0.25">
      <c r="A65" s="104" t="s">
        <v>107</v>
      </c>
      <c r="B65" s="104"/>
      <c r="C65" s="104">
        <v>1.166108114</v>
      </c>
      <c r="D65" s="104" t="s">
        <v>119</v>
      </c>
      <c r="E65" s="104">
        <v>2</v>
      </c>
      <c r="F65" s="104"/>
      <c r="G65" s="104">
        <v>22185227</v>
      </c>
      <c r="H65" s="104" t="s">
        <v>126</v>
      </c>
      <c r="I65" s="104">
        <v>2.72</v>
      </c>
      <c r="J65" s="104"/>
    </row>
    <row r="66" spans="1:10" x14ac:dyDescent="0.25">
      <c r="A66" s="104" t="s">
        <v>107</v>
      </c>
      <c r="B66" s="104"/>
      <c r="C66" s="104">
        <v>1.166108114</v>
      </c>
      <c r="D66" s="104" t="s">
        <v>119</v>
      </c>
      <c r="E66" s="104">
        <v>2</v>
      </c>
      <c r="F66" s="104"/>
      <c r="G66" s="104">
        <v>26706044</v>
      </c>
      <c r="H66" s="104" t="s">
        <v>127</v>
      </c>
      <c r="I66" s="104">
        <v>3.53</v>
      </c>
      <c r="J66" s="104"/>
    </row>
    <row r="67" spans="1:10" x14ac:dyDescent="0.25">
      <c r="A67" s="104" t="s">
        <v>107</v>
      </c>
      <c r="B67" s="104"/>
      <c r="C67" s="104">
        <v>1.166108114</v>
      </c>
      <c r="D67" s="104" t="s">
        <v>119</v>
      </c>
      <c r="E67" s="104">
        <v>2</v>
      </c>
      <c r="F67" s="104"/>
      <c r="G67" s="104">
        <v>27152465</v>
      </c>
      <c r="H67" s="104" t="s">
        <v>128</v>
      </c>
      <c r="I67" s="104">
        <v>11.85</v>
      </c>
      <c r="J67" s="104"/>
    </row>
    <row r="68" spans="1:10" x14ac:dyDescent="0.25">
      <c r="A68" s="104" t="s">
        <v>107</v>
      </c>
      <c r="B68" s="104"/>
      <c r="C68" s="104">
        <v>1.166108114</v>
      </c>
      <c r="D68" s="104" t="s">
        <v>119</v>
      </c>
      <c r="E68" s="104">
        <v>2</v>
      </c>
      <c r="F68" s="104"/>
      <c r="G68" s="104">
        <v>27152466</v>
      </c>
      <c r="H68" s="104" t="s">
        <v>129</v>
      </c>
      <c r="I68" s="104">
        <v>118.63</v>
      </c>
      <c r="J68" s="104"/>
    </row>
    <row r="69" spans="1:10" x14ac:dyDescent="0.25">
      <c r="A69" s="104" t="s">
        <v>107</v>
      </c>
      <c r="B69" s="104"/>
      <c r="C69" s="104">
        <v>1.166108116</v>
      </c>
      <c r="D69" s="104" t="s">
        <v>130</v>
      </c>
      <c r="E69" s="104">
        <v>3</v>
      </c>
      <c r="F69" s="104"/>
      <c r="G69" s="104">
        <v>181960</v>
      </c>
      <c r="H69" s="104" t="s">
        <v>131</v>
      </c>
      <c r="I69" s="104">
        <v>6.72</v>
      </c>
      <c r="J69" s="104"/>
    </row>
    <row r="70" spans="1:10" x14ac:dyDescent="0.25">
      <c r="A70" s="104" t="s">
        <v>107</v>
      </c>
      <c r="B70" s="104"/>
      <c r="C70" s="104">
        <v>1.166108116</v>
      </c>
      <c r="D70" s="104" t="s">
        <v>130</v>
      </c>
      <c r="E70" s="104">
        <v>3</v>
      </c>
      <c r="F70" s="104"/>
      <c r="G70" s="104">
        <v>11125909</v>
      </c>
      <c r="H70" s="104" t="s">
        <v>132</v>
      </c>
      <c r="I70" s="104">
        <v>4.21</v>
      </c>
      <c r="J70" s="104"/>
    </row>
    <row r="71" spans="1:10" x14ac:dyDescent="0.25">
      <c r="A71" s="104" t="s">
        <v>107</v>
      </c>
      <c r="B71" s="104"/>
      <c r="C71" s="104">
        <v>1.166108116</v>
      </c>
      <c r="D71" s="104" t="s">
        <v>130</v>
      </c>
      <c r="E71" s="104">
        <v>3</v>
      </c>
      <c r="F71" s="104"/>
      <c r="G71" s="104">
        <v>15029217</v>
      </c>
      <c r="H71" s="104" t="s">
        <v>133</v>
      </c>
      <c r="I71" s="104">
        <v>48.13</v>
      </c>
      <c r="J71" s="104"/>
    </row>
    <row r="72" spans="1:10" x14ac:dyDescent="0.25">
      <c r="A72" s="104" t="s">
        <v>107</v>
      </c>
      <c r="B72" s="104"/>
      <c r="C72" s="104">
        <v>1.166108116</v>
      </c>
      <c r="D72" s="104" t="s">
        <v>130</v>
      </c>
      <c r="E72" s="104">
        <v>3</v>
      </c>
      <c r="F72" s="104"/>
      <c r="G72" s="104">
        <v>16037571</v>
      </c>
      <c r="H72" s="104" t="s">
        <v>134</v>
      </c>
      <c r="I72" s="104">
        <v>15.12</v>
      </c>
      <c r="J72" s="104"/>
    </row>
    <row r="73" spans="1:10" x14ac:dyDescent="0.25">
      <c r="A73" s="104" t="s">
        <v>107</v>
      </c>
      <c r="B73" s="104"/>
      <c r="C73" s="104">
        <v>1.166108116</v>
      </c>
      <c r="D73" s="104" t="s">
        <v>130</v>
      </c>
      <c r="E73" s="104">
        <v>3</v>
      </c>
      <c r="F73" s="104"/>
      <c r="G73" s="104">
        <v>19555976</v>
      </c>
      <c r="H73" s="104" t="s">
        <v>135</v>
      </c>
      <c r="I73" s="104">
        <v>7.32</v>
      </c>
      <c r="J73" s="104"/>
    </row>
    <row r="74" spans="1:10" x14ac:dyDescent="0.25">
      <c r="A74" s="104" t="s">
        <v>107</v>
      </c>
      <c r="B74" s="104"/>
      <c r="C74" s="104">
        <v>1.166108116</v>
      </c>
      <c r="D74" s="104" t="s">
        <v>130</v>
      </c>
      <c r="E74" s="104">
        <v>3</v>
      </c>
      <c r="F74" s="104"/>
      <c r="G74" s="104">
        <v>20600142</v>
      </c>
      <c r="H74" s="104" t="s">
        <v>136</v>
      </c>
      <c r="I74" s="104">
        <v>52.2</v>
      </c>
      <c r="J74" s="104"/>
    </row>
    <row r="75" spans="1:10" x14ac:dyDescent="0.25">
      <c r="A75" s="104" t="s">
        <v>107</v>
      </c>
      <c r="B75" s="104"/>
      <c r="C75" s="104">
        <v>1.166108116</v>
      </c>
      <c r="D75" s="104" t="s">
        <v>130</v>
      </c>
      <c r="E75" s="104">
        <v>3</v>
      </c>
      <c r="F75" s="104"/>
      <c r="G75" s="104">
        <v>22395632</v>
      </c>
      <c r="H75" s="104" t="s">
        <v>137</v>
      </c>
      <c r="I75" s="104">
        <v>4.4400000000000004</v>
      </c>
      <c r="J75" s="104"/>
    </row>
    <row r="76" spans="1:10" x14ac:dyDescent="0.25">
      <c r="A76" s="104" t="s">
        <v>107</v>
      </c>
      <c r="B76" s="104"/>
      <c r="C76" s="104">
        <v>1.166108116</v>
      </c>
      <c r="D76" s="104" t="s">
        <v>130</v>
      </c>
      <c r="E76" s="104">
        <v>3</v>
      </c>
      <c r="F76" s="104"/>
      <c r="G76" s="104">
        <v>27152467</v>
      </c>
      <c r="H76" s="104" t="s">
        <v>138</v>
      </c>
      <c r="I76" s="104">
        <v>7.09</v>
      </c>
      <c r="J76" s="104"/>
    </row>
    <row r="77" spans="1:10" x14ac:dyDescent="0.25">
      <c r="A77" s="104" t="s">
        <v>107</v>
      </c>
      <c r="B77" s="104"/>
      <c r="C77" s="104">
        <v>1.166108116</v>
      </c>
      <c r="D77" s="104" t="s">
        <v>130</v>
      </c>
      <c r="E77" s="104">
        <v>3</v>
      </c>
      <c r="F77" s="104"/>
      <c r="G77" s="104">
        <v>27152468</v>
      </c>
      <c r="H77" s="104" t="s">
        <v>139</v>
      </c>
      <c r="I77" s="104">
        <v>202.16</v>
      </c>
      <c r="J77" s="104"/>
    </row>
    <row r="78" spans="1:10" x14ac:dyDescent="0.25">
      <c r="A78" s="104" t="s">
        <v>107</v>
      </c>
      <c r="B78" s="104"/>
      <c r="C78" s="104">
        <v>1.1661081179999999</v>
      </c>
      <c r="D78" s="104" t="s">
        <v>140</v>
      </c>
      <c r="E78" s="104">
        <v>4</v>
      </c>
      <c r="F78" s="104"/>
      <c r="G78" s="104">
        <v>8233554</v>
      </c>
      <c r="H78" s="104" t="s">
        <v>141</v>
      </c>
      <c r="I78" s="104">
        <v>33.17</v>
      </c>
      <c r="J78" s="104"/>
    </row>
    <row r="79" spans="1:10" x14ac:dyDescent="0.25">
      <c r="A79" s="104" t="s">
        <v>107</v>
      </c>
      <c r="B79" s="104"/>
      <c r="C79" s="104">
        <v>1.1661081179999999</v>
      </c>
      <c r="D79" s="104" t="s">
        <v>140</v>
      </c>
      <c r="E79" s="104">
        <v>4</v>
      </c>
      <c r="F79" s="104"/>
      <c r="G79" s="104">
        <v>11132711</v>
      </c>
      <c r="H79" s="104" t="s">
        <v>142</v>
      </c>
      <c r="I79" s="104">
        <v>5.92</v>
      </c>
      <c r="J79" s="104"/>
    </row>
    <row r="80" spans="1:10" x14ac:dyDescent="0.25">
      <c r="A80" s="104" t="s">
        <v>107</v>
      </c>
      <c r="B80" s="104"/>
      <c r="C80" s="104">
        <v>1.1661081179999999</v>
      </c>
      <c r="D80" s="104" t="s">
        <v>140</v>
      </c>
      <c r="E80" s="104">
        <v>4</v>
      </c>
      <c r="F80" s="104"/>
      <c r="G80" s="104">
        <v>16099409</v>
      </c>
      <c r="H80" s="104" t="s">
        <v>143</v>
      </c>
      <c r="I80" s="104">
        <v>2.73</v>
      </c>
      <c r="J80" s="104"/>
    </row>
    <row r="81" spans="1:10" x14ac:dyDescent="0.25">
      <c r="A81" s="104" t="s">
        <v>107</v>
      </c>
      <c r="B81" s="104"/>
      <c r="C81" s="104">
        <v>1.1661081179999999</v>
      </c>
      <c r="D81" s="104" t="s">
        <v>140</v>
      </c>
      <c r="E81" s="104">
        <v>4</v>
      </c>
      <c r="F81" s="104"/>
      <c r="G81" s="104">
        <v>16480416</v>
      </c>
      <c r="H81" s="104" t="s">
        <v>144</v>
      </c>
      <c r="I81" s="104">
        <v>18.55</v>
      </c>
      <c r="J81" s="104"/>
    </row>
    <row r="82" spans="1:10" x14ac:dyDescent="0.25">
      <c r="A82" s="104" t="s">
        <v>107</v>
      </c>
      <c r="B82" s="104"/>
      <c r="C82" s="104">
        <v>1.1661081179999999</v>
      </c>
      <c r="D82" s="104" t="s">
        <v>140</v>
      </c>
      <c r="E82" s="104">
        <v>4</v>
      </c>
      <c r="F82" s="104"/>
      <c r="G82" s="104">
        <v>17996163</v>
      </c>
      <c r="H82" s="104" t="s">
        <v>145</v>
      </c>
      <c r="I82" s="104">
        <v>22.5</v>
      </c>
      <c r="J82" s="104"/>
    </row>
    <row r="83" spans="1:10" x14ac:dyDescent="0.25">
      <c r="A83" s="104" t="s">
        <v>107</v>
      </c>
      <c r="B83" s="104"/>
      <c r="C83" s="104">
        <v>1.1661081179999999</v>
      </c>
      <c r="D83" s="104" t="s">
        <v>140</v>
      </c>
      <c r="E83" s="104">
        <v>4</v>
      </c>
      <c r="F83" s="104"/>
      <c r="G83" s="104">
        <v>19277033</v>
      </c>
      <c r="H83" s="104" t="s">
        <v>146</v>
      </c>
      <c r="I83" s="104">
        <v>3.82</v>
      </c>
      <c r="J83" s="104"/>
    </row>
    <row r="84" spans="1:10" x14ac:dyDescent="0.25">
      <c r="A84" s="104" t="s">
        <v>107</v>
      </c>
      <c r="B84" s="104"/>
      <c r="C84" s="104">
        <v>1.1661081179999999</v>
      </c>
      <c r="D84" s="104" t="s">
        <v>140</v>
      </c>
      <c r="E84" s="104">
        <v>4</v>
      </c>
      <c r="F84" s="104"/>
      <c r="G84" s="104">
        <v>22041762</v>
      </c>
      <c r="H84" s="104" t="s">
        <v>147</v>
      </c>
      <c r="I84" s="104">
        <v>13.48</v>
      </c>
      <c r="J84" s="104"/>
    </row>
    <row r="85" spans="1:10" x14ac:dyDescent="0.25">
      <c r="A85" s="104" t="s">
        <v>107</v>
      </c>
      <c r="B85" s="104"/>
      <c r="C85" s="104">
        <v>1.1661081200000001</v>
      </c>
      <c r="D85" s="104" t="s">
        <v>148</v>
      </c>
      <c r="E85" s="104">
        <v>5</v>
      </c>
      <c r="F85" s="104"/>
      <c r="G85" s="104">
        <v>7346661</v>
      </c>
      <c r="H85" s="104" t="s">
        <v>149</v>
      </c>
      <c r="I85" s="104">
        <v>14.34</v>
      </c>
      <c r="J85" s="105"/>
    </row>
    <row r="86" spans="1:10" x14ac:dyDescent="0.25">
      <c r="A86" s="104" t="s">
        <v>107</v>
      </c>
      <c r="B86" s="104"/>
      <c r="C86" s="104">
        <v>1.1661081200000001</v>
      </c>
      <c r="D86" s="104" t="s">
        <v>148</v>
      </c>
      <c r="E86" s="104">
        <v>5</v>
      </c>
      <c r="F86" s="104"/>
      <c r="G86" s="104">
        <v>9008228</v>
      </c>
      <c r="H86" s="104" t="s">
        <v>150</v>
      </c>
      <c r="I86" s="104">
        <v>30.1</v>
      </c>
      <c r="J86" s="105"/>
    </row>
    <row r="87" spans="1:10" x14ac:dyDescent="0.25">
      <c r="A87" s="104" t="s">
        <v>107</v>
      </c>
      <c r="B87" s="104"/>
      <c r="C87" s="104">
        <v>1.1661081200000001</v>
      </c>
      <c r="D87" s="104" t="s">
        <v>148</v>
      </c>
      <c r="E87" s="104">
        <v>5</v>
      </c>
      <c r="F87" s="104"/>
      <c r="G87" s="104">
        <v>9172512</v>
      </c>
      <c r="H87" s="104" t="s">
        <v>151</v>
      </c>
      <c r="I87" s="104">
        <v>8.3699999999999992</v>
      </c>
      <c r="J87" s="105"/>
    </row>
    <row r="88" spans="1:10" x14ac:dyDescent="0.25">
      <c r="A88" s="104" t="s">
        <v>107</v>
      </c>
      <c r="B88" s="104"/>
      <c r="C88" s="104">
        <v>1.1661081200000001</v>
      </c>
      <c r="D88" s="104" t="s">
        <v>148</v>
      </c>
      <c r="E88" s="104">
        <v>5</v>
      </c>
      <c r="F88" s="104"/>
      <c r="G88" s="104">
        <v>9208907</v>
      </c>
      <c r="H88" s="104" t="s">
        <v>152</v>
      </c>
      <c r="I88" s="104">
        <v>29.84</v>
      </c>
      <c r="J88" s="105"/>
    </row>
    <row r="89" spans="1:10" x14ac:dyDescent="0.25">
      <c r="A89" s="104" t="s">
        <v>107</v>
      </c>
      <c r="B89" s="104"/>
      <c r="C89" s="104">
        <v>1.1661081200000001</v>
      </c>
      <c r="D89" s="104" t="s">
        <v>148</v>
      </c>
      <c r="E89" s="104">
        <v>5</v>
      </c>
      <c r="F89" s="104"/>
      <c r="G89" s="104">
        <v>10211905</v>
      </c>
      <c r="H89" s="104" t="s">
        <v>153</v>
      </c>
      <c r="I89" s="104">
        <v>28.59</v>
      </c>
      <c r="J89" s="105"/>
    </row>
    <row r="90" spans="1:10" x14ac:dyDescent="0.25">
      <c r="A90" s="104" t="s">
        <v>107</v>
      </c>
      <c r="B90" s="104"/>
      <c r="C90" s="104">
        <v>1.1661081200000001</v>
      </c>
      <c r="D90" s="104" t="s">
        <v>148</v>
      </c>
      <c r="E90" s="104">
        <v>5</v>
      </c>
      <c r="F90" s="104"/>
      <c r="G90" s="104">
        <v>16822988</v>
      </c>
      <c r="H90" s="104" t="s">
        <v>154</v>
      </c>
      <c r="I90" s="104">
        <v>4.1100000000000003</v>
      </c>
      <c r="J90" s="105"/>
    </row>
    <row r="91" spans="1:10" x14ac:dyDescent="0.25">
      <c r="A91" s="104" t="s">
        <v>107</v>
      </c>
      <c r="B91" s="104"/>
      <c r="C91" s="104">
        <v>1.1661081200000001</v>
      </c>
      <c r="D91" s="104" t="s">
        <v>148</v>
      </c>
      <c r="E91" s="104">
        <v>5</v>
      </c>
      <c r="F91" s="104"/>
      <c r="G91" s="104">
        <v>17668359</v>
      </c>
      <c r="H91" s="104" t="s">
        <v>155</v>
      </c>
      <c r="I91" s="104">
        <v>12.82</v>
      </c>
      <c r="J91" s="105"/>
    </row>
    <row r="92" spans="1:10" x14ac:dyDescent="0.25">
      <c r="A92" s="104" t="s">
        <v>107</v>
      </c>
      <c r="B92" s="104"/>
      <c r="C92" s="104">
        <v>1.1661081200000001</v>
      </c>
      <c r="D92" s="104" t="s">
        <v>148</v>
      </c>
      <c r="E92" s="104">
        <v>5</v>
      </c>
      <c r="F92" s="104"/>
      <c r="G92" s="104">
        <v>19674470</v>
      </c>
      <c r="H92" s="104" t="s">
        <v>156</v>
      </c>
      <c r="I92" s="104">
        <v>49.34</v>
      </c>
      <c r="J92" s="105"/>
    </row>
    <row r="93" spans="1:10" x14ac:dyDescent="0.25">
      <c r="A93" s="104" t="s">
        <v>107</v>
      </c>
      <c r="B93" s="104"/>
      <c r="C93" s="104">
        <v>1.1661081200000001</v>
      </c>
      <c r="D93" s="104" t="s">
        <v>148</v>
      </c>
      <c r="E93" s="104">
        <v>5</v>
      </c>
      <c r="F93" s="104"/>
      <c r="G93" s="104">
        <v>27152471</v>
      </c>
      <c r="H93" s="104" t="s">
        <v>157</v>
      </c>
      <c r="I93" s="104">
        <v>3.31</v>
      </c>
      <c r="J93" s="105"/>
    </row>
    <row r="94" spans="1:10" x14ac:dyDescent="0.25">
      <c r="A94" s="104" t="s">
        <v>107</v>
      </c>
      <c r="B94" s="104"/>
      <c r="C94" s="104">
        <v>1.1661081200000001</v>
      </c>
      <c r="D94" s="104" t="s">
        <v>148</v>
      </c>
      <c r="E94" s="104">
        <v>5</v>
      </c>
      <c r="F94" s="104"/>
      <c r="G94" s="104">
        <v>27152472</v>
      </c>
      <c r="H94" s="104" t="s">
        <v>158</v>
      </c>
      <c r="I94" s="104">
        <v>15.28</v>
      </c>
      <c r="J94" s="105"/>
    </row>
    <row r="95" spans="1:10" x14ac:dyDescent="0.25">
      <c r="A95" s="104" t="s">
        <v>107</v>
      </c>
      <c r="B95" s="104"/>
      <c r="C95" s="104">
        <v>1.166108122</v>
      </c>
      <c r="D95" s="104" t="s">
        <v>159</v>
      </c>
      <c r="E95" s="104">
        <v>6</v>
      </c>
      <c r="F95" s="104"/>
      <c r="G95" s="104">
        <v>11699484</v>
      </c>
      <c r="H95" s="104" t="s">
        <v>160</v>
      </c>
      <c r="I95" s="104">
        <v>26.44</v>
      </c>
      <c r="J95" s="105"/>
    </row>
    <row r="96" spans="1:10" x14ac:dyDescent="0.25">
      <c r="A96" s="104" t="s">
        <v>107</v>
      </c>
      <c r="B96" s="104"/>
      <c r="C96" s="104">
        <v>1.166108122</v>
      </c>
      <c r="D96" s="104" t="s">
        <v>159</v>
      </c>
      <c r="E96" s="104">
        <v>6</v>
      </c>
      <c r="F96" s="104"/>
      <c r="G96" s="104">
        <v>12909314</v>
      </c>
      <c r="H96" s="104" t="s">
        <v>161</v>
      </c>
      <c r="I96" s="104">
        <v>53.88</v>
      </c>
      <c r="J96" s="105"/>
    </row>
    <row r="97" spans="1:10" x14ac:dyDescent="0.25">
      <c r="A97" s="104" t="s">
        <v>107</v>
      </c>
      <c r="B97" s="104"/>
      <c r="C97" s="104">
        <v>1.166108122</v>
      </c>
      <c r="D97" s="104" t="s">
        <v>159</v>
      </c>
      <c r="E97" s="104">
        <v>6</v>
      </c>
      <c r="F97" s="104"/>
      <c r="G97" s="104">
        <v>15921698</v>
      </c>
      <c r="H97" s="104" t="s">
        <v>162</v>
      </c>
      <c r="I97" s="104">
        <v>27.89</v>
      </c>
      <c r="J97" s="105"/>
    </row>
    <row r="98" spans="1:10" x14ac:dyDescent="0.25">
      <c r="A98" s="104" t="s">
        <v>107</v>
      </c>
      <c r="B98" s="104"/>
      <c r="C98" s="104">
        <v>1.166108122</v>
      </c>
      <c r="D98" s="104" t="s">
        <v>159</v>
      </c>
      <c r="E98" s="104">
        <v>6</v>
      </c>
      <c r="F98" s="104"/>
      <c r="G98" s="104">
        <v>19180493</v>
      </c>
      <c r="H98" s="104" t="s">
        <v>163</v>
      </c>
      <c r="I98" s="104">
        <v>196.89</v>
      </c>
      <c r="J98" s="105"/>
    </row>
    <row r="99" spans="1:10" x14ac:dyDescent="0.25">
      <c r="A99" s="104" t="s">
        <v>107</v>
      </c>
      <c r="B99" s="104"/>
      <c r="C99" s="104">
        <v>1.166108122</v>
      </c>
      <c r="D99" s="104" t="s">
        <v>159</v>
      </c>
      <c r="E99" s="104">
        <v>6</v>
      </c>
      <c r="F99" s="104"/>
      <c r="G99" s="104">
        <v>20993339</v>
      </c>
      <c r="H99" s="104" t="s">
        <v>164</v>
      </c>
      <c r="I99" s="104">
        <v>255.7</v>
      </c>
      <c r="J99" s="105"/>
    </row>
    <row r="100" spans="1:10" x14ac:dyDescent="0.25">
      <c r="A100" s="104" t="s">
        <v>107</v>
      </c>
      <c r="B100" s="104"/>
      <c r="C100" s="104">
        <v>1.166108122</v>
      </c>
      <c r="D100" s="104" t="s">
        <v>159</v>
      </c>
      <c r="E100" s="104">
        <v>6</v>
      </c>
      <c r="F100" s="104"/>
      <c r="G100" s="104">
        <v>23064843</v>
      </c>
      <c r="H100" s="104" t="s">
        <v>165</v>
      </c>
      <c r="I100" s="104">
        <v>11.56</v>
      </c>
      <c r="J100" s="105"/>
    </row>
    <row r="101" spans="1:10" x14ac:dyDescent="0.25">
      <c r="A101" s="104" t="s">
        <v>107</v>
      </c>
      <c r="B101" s="104"/>
      <c r="C101" s="104">
        <v>1.166108122</v>
      </c>
      <c r="D101" s="104" t="s">
        <v>159</v>
      </c>
      <c r="E101" s="104">
        <v>6</v>
      </c>
      <c r="F101" s="104"/>
      <c r="G101" s="104">
        <v>26530436</v>
      </c>
      <c r="H101" s="104" t="s">
        <v>166</v>
      </c>
      <c r="I101" s="104">
        <v>12.63</v>
      </c>
      <c r="J101" s="105"/>
    </row>
    <row r="102" spans="1:10" x14ac:dyDescent="0.25">
      <c r="A102" s="104" t="s">
        <v>107</v>
      </c>
      <c r="B102" s="104"/>
      <c r="C102" s="104">
        <v>1.166108122</v>
      </c>
      <c r="D102" s="104" t="s">
        <v>159</v>
      </c>
      <c r="E102" s="104">
        <v>6</v>
      </c>
      <c r="F102" s="104"/>
      <c r="G102" s="104">
        <v>26530437</v>
      </c>
      <c r="H102" s="104" t="s">
        <v>167</v>
      </c>
      <c r="I102" s="104">
        <v>6.21</v>
      </c>
      <c r="J102" s="105"/>
    </row>
    <row r="103" spans="1:10" x14ac:dyDescent="0.25">
      <c r="A103" s="104" t="s">
        <v>107</v>
      </c>
      <c r="B103" s="104"/>
      <c r="C103" s="104">
        <v>1.166108122</v>
      </c>
      <c r="D103" s="104" t="s">
        <v>159</v>
      </c>
      <c r="E103" s="104">
        <v>6</v>
      </c>
      <c r="F103" s="104"/>
      <c r="G103" s="104">
        <v>27152473</v>
      </c>
      <c r="H103" s="104" t="s">
        <v>168</v>
      </c>
      <c r="I103" s="104">
        <v>8.5399999999999991</v>
      </c>
      <c r="J103" s="105"/>
    </row>
    <row r="104" spans="1:10" x14ac:dyDescent="0.25">
      <c r="A104" s="104" t="s">
        <v>107</v>
      </c>
      <c r="B104" s="104"/>
      <c r="C104" s="104">
        <v>1.166108122</v>
      </c>
      <c r="D104" s="104" t="s">
        <v>159</v>
      </c>
      <c r="E104" s="104">
        <v>6</v>
      </c>
      <c r="F104" s="104"/>
      <c r="G104" s="104">
        <v>27152474</v>
      </c>
      <c r="H104" s="104" t="s">
        <v>169</v>
      </c>
      <c r="I104" s="104">
        <v>3.07</v>
      </c>
      <c r="J104" s="105"/>
    </row>
    <row r="105" spans="1:10" x14ac:dyDescent="0.25">
      <c r="A105" s="104" t="s">
        <v>107</v>
      </c>
      <c r="B105" s="104"/>
      <c r="C105" s="104">
        <v>1.166108122</v>
      </c>
      <c r="D105" s="104" t="s">
        <v>159</v>
      </c>
      <c r="E105" s="104">
        <v>6</v>
      </c>
      <c r="F105" s="104"/>
      <c r="G105" s="104">
        <v>27152475</v>
      </c>
      <c r="H105" s="104" t="s">
        <v>170</v>
      </c>
      <c r="I105" s="104">
        <v>7.71</v>
      </c>
      <c r="J105" s="105"/>
    </row>
    <row r="106" spans="1:10" x14ac:dyDescent="0.25">
      <c r="A106" s="104" t="s">
        <v>107</v>
      </c>
      <c r="B106" s="104"/>
      <c r="C106" s="104">
        <v>1.166108124</v>
      </c>
      <c r="D106" s="104" t="s">
        <v>171</v>
      </c>
      <c r="E106" s="104">
        <v>7</v>
      </c>
      <c r="F106" s="104"/>
      <c r="G106" s="104">
        <v>6312456</v>
      </c>
      <c r="H106" s="104" t="s">
        <v>172</v>
      </c>
      <c r="I106" s="104">
        <v>2.77</v>
      </c>
      <c r="J106" s="105"/>
    </row>
    <row r="107" spans="1:10" x14ac:dyDescent="0.25">
      <c r="A107" s="104" t="s">
        <v>107</v>
      </c>
      <c r="B107" s="104"/>
      <c r="C107" s="104">
        <v>1.166108124</v>
      </c>
      <c r="D107" s="104" t="s">
        <v>171</v>
      </c>
      <c r="E107" s="104">
        <v>7</v>
      </c>
      <c r="F107" s="104"/>
      <c r="G107" s="104">
        <v>23483147</v>
      </c>
      <c r="H107" s="104" t="s">
        <v>173</v>
      </c>
      <c r="I107" s="104">
        <v>9.68</v>
      </c>
      <c r="J107" s="105"/>
    </row>
    <row r="108" spans="1:10" x14ac:dyDescent="0.25">
      <c r="A108" s="104" t="s">
        <v>107</v>
      </c>
      <c r="B108" s="104"/>
      <c r="C108" s="104">
        <v>1.166108124</v>
      </c>
      <c r="D108" s="104" t="s">
        <v>171</v>
      </c>
      <c r="E108" s="104">
        <v>7</v>
      </c>
      <c r="F108" s="104"/>
      <c r="G108" s="104">
        <v>24442329</v>
      </c>
      <c r="H108" s="104" t="s">
        <v>174</v>
      </c>
      <c r="I108" s="104">
        <v>35.89</v>
      </c>
      <c r="J108" s="105"/>
    </row>
    <row r="109" spans="1:10" x14ac:dyDescent="0.25">
      <c r="A109" s="104" t="s">
        <v>107</v>
      </c>
      <c r="B109" s="104"/>
      <c r="C109" s="104">
        <v>1.166108124</v>
      </c>
      <c r="D109" s="104" t="s">
        <v>171</v>
      </c>
      <c r="E109" s="104">
        <v>7</v>
      </c>
      <c r="F109" s="104"/>
      <c r="G109" s="104">
        <v>24456810</v>
      </c>
      <c r="H109" s="104" t="s">
        <v>175</v>
      </c>
      <c r="I109" s="104">
        <v>204.9</v>
      </c>
      <c r="J109" s="105"/>
    </row>
    <row r="110" spans="1:10" x14ac:dyDescent="0.25">
      <c r="A110" s="104" t="s">
        <v>107</v>
      </c>
      <c r="B110" s="104"/>
      <c r="C110" s="104">
        <v>1.166108124</v>
      </c>
      <c r="D110" s="104" t="s">
        <v>171</v>
      </c>
      <c r="E110" s="104">
        <v>7</v>
      </c>
      <c r="F110" s="104"/>
      <c r="G110" s="104">
        <v>24823370</v>
      </c>
      <c r="H110" s="104" t="s">
        <v>176</v>
      </c>
      <c r="I110" s="104">
        <v>10.31</v>
      </c>
      <c r="J110" s="105"/>
    </row>
    <row r="111" spans="1:10" x14ac:dyDescent="0.25">
      <c r="A111" s="104" t="s">
        <v>107</v>
      </c>
      <c r="B111" s="104"/>
      <c r="C111" s="104">
        <v>1.166108124</v>
      </c>
      <c r="D111" s="104" t="s">
        <v>171</v>
      </c>
      <c r="E111" s="104">
        <v>7</v>
      </c>
      <c r="F111" s="104"/>
      <c r="G111" s="104">
        <v>27152476</v>
      </c>
      <c r="H111" s="104" t="s">
        <v>177</v>
      </c>
      <c r="I111" s="104">
        <v>103.31</v>
      </c>
      <c r="J111" s="105"/>
    </row>
    <row r="112" spans="1:10" x14ac:dyDescent="0.25">
      <c r="A112" s="104" t="s">
        <v>107</v>
      </c>
      <c r="B112" s="104"/>
      <c r="C112" s="104">
        <v>1.166108124</v>
      </c>
      <c r="D112" s="104" t="s">
        <v>171</v>
      </c>
      <c r="E112" s="104">
        <v>7</v>
      </c>
      <c r="F112" s="104"/>
      <c r="G112" s="104">
        <v>27152477</v>
      </c>
      <c r="H112" s="104" t="s">
        <v>178</v>
      </c>
      <c r="I112" s="104">
        <v>47.32</v>
      </c>
      <c r="J112" s="105"/>
    </row>
    <row r="113" spans="1:10" x14ac:dyDescent="0.25">
      <c r="A113" s="104" t="s">
        <v>107</v>
      </c>
      <c r="B113" s="104"/>
      <c r="C113" s="104">
        <v>1.166108124</v>
      </c>
      <c r="D113" s="104" t="s">
        <v>171</v>
      </c>
      <c r="E113" s="104">
        <v>7</v>
      </c>
      <c r="F113" s="104"/>
      <c r="G113" s="104">
        <v>27152480</v>
      </c>
      <c r="H113" s="104" t="s">
        <v>179</v>
      </c>
      <c r="I113" s="104">
        <v>27.79</v>
      </c>
      <c r="J113" s="105"/>
    </row>
    <row r="114" spans="1:10" x14ac:dyDescent="0.25">
      <c r="A114" s="104" t="s">
        <v>107</v>
      </c>
      <c r="B114" s="104"/>
      <c r="C114" s="104">
        <v>1.166108124</v>
      </c>
      <c r="D114" s="104" t="s">
        <v>171</v>
      </c>
      <c r="E114" s="104">
        <v>7</v>
      </c>
      <c r="F114" s="104"/>
      <c r="G114" s="104">
        <v>27152481</v>
      </c>
      <c r="H114" s="104" t="s">
        <v>180</v>
      </c>
      <c r="I114" s="104">
        <v>33.99</v>
      </c>
      <c r="J114" s="105"/>
    </row>
    <row r="115" spans="1:10" x14ac:dyDescent="0.25">
      <c r="A115" s="104" t="s">
        <v>107</v>
      </c>
      <c r="B115" s="104"/>
      <c r="C115" s="104">
        <v>1.166108124</v>
      </c>
      <c r="D115" s="104" t="s">
        <v>171</v>
      </c>
      <c r="E115" s="104">
        <v>7</v>
      </c>
      <c r="F115" s="104"/>
      <c r="G115" s="104">
        <v>27152482</v>
      </c>
      <c r="H115" s="104" t="s">
        <v>181</v>
      </c>
      <c r="I115" s="104">
        <v>10.210000000000001</v>
      </c>
      <c r="J115" s="105"/>
    </row>
    <row r="116" spans="1:10" x14ac:dyDescent="0.25">
      <c r="A116" s="104" t="s">
        <v>107</v>
      </c>
      <c r="B116" s="104"/>
      <c r="C116" s="104">
        <v>1.166108124</v>
      </c>
      <c r="D116" s="104" t="s">
        <v>171</v>
      </c>
      <c r="E116" s="104">
        <v>7</v>
      </c>
      <c r="F116" s="104"/>
      <c r="G116" s="104">
        <v>27152483</v>
      </c>
      <c r="H116" s="104" t="s">
        <v>182</v>
      </c>
      <c r="I116" s="104">
        <v>39.99</v>
      </c>
      <c r="J116" s="105"/>
    </row>
    <row r="117" spans="1:10" x14ac:dyDescent="0.25">
      <c r="A117" s="104" t="s">
        <v>107</v>
      </c>
      <c r="B117" s="104"/>
      <c r="C117" s="104">
        <v>1.166108124</v>
      </c>
      <c r="D117" s="104" t="s">
        <v>171</v>
      </c>
      <c r="E117" s="104">
        <v>7</v>
      </c>
      <c r="F117" s="104"/>
      <c r="G117" s="104">
        <v>27152484</v>
      </c>
      <c r="H117" s="104" t="s">
        <v>183</v>
      </c>
      <c r="I117" s="104">
        <v>50.05</v>
      </c>
      <c r="J117" s="105"/>
    </row>
    <row r="118" spans="1:10" x14ac:dyDescent="0.25">
      <c r="A118" s="104" t="s">
        <v>107</v>
      </c>
      <c r="B118" s="104"/>
      <c r="C118" s="104">
        <v>1.166108124</v>
      </c>
      <c r="D118" s="104" t="s">
        <v>171</v>
      </c>
      <c r="E118" s="104">
        <v>7</v>
      </c>
      <c r="F118" s="104"/>
      <c r="G118" s="104">
        <v>27152485</v>
      </c>
      <c r="H118" s="104" t="s">
        <v>184</v>
      </c>
      <c r="I118" s="104">
        <v>6.17</v>
      </c>
      <c r="J118" s="105"/>
    </row>
    <row r="119" spans="1:10" x14ac:dyDescent="0.25">
      <c r="A119" s="104" t="s">
        <v>107</v>
      </c>
      <c r="B119" s="104"/>
      <c r="C119" s="104">
        <v>1.166108124</v>
      </c>
      <c r="D119" s="104" t="s">
        <v>171</v>
      </c>
      <c r="E119" s="104">
        <v>7</v>
      </c>
      <c r="F119" s="104"/>
      <c r="G119" s="104">
        <v>27152486</v>
      </c>
      <c r="H119" s="104" t="s">
        <v>185</v>
      </c>
      <c r="I119" s="104">
        <v>195.95</v>
      </c>
      <c r="J119" s="105"/>
    </row>
    <row r="120" spans="1:10" x14ac:dyDescent="0.25">
      <c r="A120" s="104" t="s">
        <v>107</v>
      </c>
      <c r="B120" s="104"/>
      <c r="C120" s="104">
        <v>1.1661081259999999</v>
      </c>
      <c r="D120" s="104" t="s">
        <v>186</v>
      </c>
      <c r="E120" s="104">
        <v>8</v>
      </c>
      <c r="F120" s="104"/>
      <c r="G120" s="104">
        <v>16457404</v>
      </c>
      <c r="H120" s="104" t="s">
        <v>187</v>
      </c>
      <c r="I120" s="104">
        <v>14.5</v>
      </c>
      <c r="J120" s="105"/>
    </row>
    <row r="121" spans="1:10" x14ac:dyDescent="0.25">
      <c r="A121" s="104" t="s">
        <v>107</v>
      </c>
      <c r="B121" s="104"/>
      <c r="C121" s="104">
        <v>1.1661081259999999</v>
      </c>
      <c r="D121" s="104" t="s">
        <v>186</v>
      </c>
      <c r="E121" s="104">
        <v>8</v>
      </c>
      <c r="F121" s="104"/>
      <c r="G121" s="104">
        <v>21526990</v>
      </c>
      <c r="H121" s="104" t="s">
        <v>188</v>
      </c>
      <c r="I121" s="104">
        <v>7</v>
      </c>
      <c r="J121" s="105"/>
    </row>
    <row r="122" spans="1:10" x14ac:dyDescent="0.25">
      <c r="A122" s="104" t="s">
        <v>107</v>
      </c>
      <c r="B122" s="104"/>
      <c r="C122" s="104">
        <v>1.1661081259999999</v>
      </c>
      <c r="D122" s="104" t="s">
        <v>186</v>
      </c>
      <c r="E122" s="104">
        <v>8</v>
      </c>
      <c r="F122" s="104"/>
      <c r="G122" s="104">
        <v>21843583</v>
      </c>
      <c r="H122" s="104" t="s">
        <v>189</v>
      </c>
      <c r="I122" s="104">
        <v>4.96</v>
      </c>
      <c r="J122" s="105"/>
    </row>
    <row r="123" spans="1:10" x14ac:dyDescent="0.25">
      <c r="A123" s="104" t="s">
        <v>107</v>
      </c>
      <c r="B123" s="104"/>
      <c r="C123" s="104">
        <v>1.1661081259999999</v>
      </c>
      <c r="D123" s="104" t="s">
        <v>186</v>
      </c>
      <c r="E123" s="104">
        <v>8</v>
      </c>
      <c r="F123" s="104"/>
      <c r="G123" s="104">
        <v>23718549</v>
      </c>
      <c r="H123" s="104" t="s">
        <v>190</v>
      </c>
      <c r="I123" s="104">
        <v>12.43</v>
      </c>
      <c r="J123" s="105"/>
    </row>
    <row r="124" spans="1:10" x14ac:dyDescent="0.25">
      <c r="A124" s="104" t="s">
        <v>107</v>
      </c>
      <c r="B124" s="104"/>
      <c r="C124" s="104">
        <v>1.1661081259999999</v>
      </c>
      <c r="D124" s="104" t="s">
        <v>186</v>
      </c>
      <c r="E124" s="104">
        <v>8</v>
      </c>
      <c r="F124" s="104"/>
      <c r="G124" s="104">
        <v>23825903</v>
      </c>
      <c r="H124" s="104" t="s">
        <v>191</v>
      </c>
      <c r="I124" s="104">
        <v>54.28</v>
      </c>
      <c r="J124" s="105"/>
    </row>
    <row r="125" spans="1:10" x14ac:dyDescent="0.25">
      <c r="A125" s="104" t="s">
        <v>107</v>
      </c>
      <c r="B125" s="104"/>
      <c r="C125" s="104">
        <v>1.1661081259999999</v>
      </c>
      <c r="D125" s="104" t="s">
        <v>186</v>
      </c>
      <c r="E125" s="104">
        <v>8</v>
      </c>
      <c r="F125" s="104"/>
      <c r="G125" s="104">
        <v>24350620</v>
      </c>
      <c r="H125" s="104" t="s">
        <v>192</v>
      </c>
      <c r="I125" s="104">
        <v>279.11</v>
      </c>
      <c r="J125" s="105"/>
    </row>
    <row r="126" spans="1:10" x14ac:dyDescent="0.25">
      <c r="A126" s="104" t="s">
        <v>107</v>
      </c>
      <c r="B126" s="104"/>
      <c r="C126" s="104">
        <v>1.1661081259999999</v>
      </c>
      <c r="D126" s="104" t="s">
        <v>186</v>
      </c>
      <c r="E126" s="104">
        <v>8</v>
      </c>
      <c r="F126" s="104"/>
      <c r="G126" s="104">
        <v>24456818</v>
      </c>
      <c r="H126" s="104" t="s">
        <v>193</v>
      </c>
      <c r="I126" s="104">
        <v>279.11</v>
      </c>
      <c r="J126" s="105"/>
    </row>
    <row r="127" spans="1:10" x14ac:dyDescent="0.25">
      <c r="A127" s="104" t="s">
        <v>107</v>
      </c>
      <c r="B127" s="104"/>
      <c r="C127" s="104">
        <v>1.1661081259999999</v>
      </c>
      <c r="D127" s="104" t="s">
        <v>186</v>
      </c>
      <c r="E127" s="104">
        <v>8</v>
      </c>
      <c r="F127" s="104"/>
      <c r="G127" s="104">
        <v>25762261</v>
      </c>
      <c r="H127" s="104" t="s">
        <v>194</v>
      </c>
      <c r="I127" s="104">
        <v>4.67</v>
      </c>
      <c r="J127" s="105"/>
    </row>
    <row r="128" spans="1:10" x14ac:dyDescent="0.25">
      <c r="A128" s="104" t="s">
        <v>107</v>
      </c>
      <c r="B128" s="104"/>
      <c r="C128" s="104">
        <v>1.1661081259999999</v>
      </c>
      <c r="D128" s="104" t="s">
        <v>186</v>
      </c>
      <c r="E128" s="104">
        <v>8</v>
      </c>
      <c r="F128" s="104"/>
      <c r="G128" s="104">
        <v>27152491</v>
      </c>
      <c r="H128" s="104" t="s">
        <v>195</v>
      </c>
      <c r="I128" s="104">
        <v>6.75</v>
      </c>
      <c r="J128" s="105"/>
    </row>
    <row r="129" spans="1:10" x14ac:dyDescent="0.25">
      <c r="A129" s="104" t="s">
        <v>107</v>
      </c>
      <c r="B129" s="104"/>
      <c r="C129" s="104">
        <v>1.1661081259999999</v>
      </c>
      <c r="D129" s="104" t="s">
        <v>186</v>
      </c>
      <c r="E129" s="104">
        <v>8</v>
      </c>
      <c r="F129" s="104"/>
      <c r="G129" s="104">
        <v>27152492</v>
      </c>
      <c r="H129" s="104" t="s">
        <v>196</v>
      </c>
      <c r="I129" s="104">
        <v>45.07</v>
      </c>
      <c r="J129" s="105"/>
    </row>
    <row r="130" spans="1:10" x14ac:dyDescent="0.25">
      <c r="A130" s="104" t="s">
        <v>107</v>
      </c>
      <c r="B130" s="104"/>
      <c r="C130" s="104">
        <v>1.1661081259999999</v>
      </c>
      <c r="D130" s="104" t="s">
        <v>186</v>
      </c>
      <c r="E130" s="104">
        <v>8</v>
      </c>
      <c r="F130" s="104"/>
      <c r="G130" s="104">
        <v>27152493</v>
      </c>
      <c r="H130" s="104" t="s">
        <v>197</v>
      </c>
      <c r="I130" s="104">
        <v>19.46</v>
      </c>
      <c r="J130" s="105"/>
    </row>
    <row r="131" spans="1:10" x14ac:dyDescent="0.25">
      <c r="A131" s="104" t="s">
        <v>107</v>
      </c>
      <c r="B131" s="104"/>
      <c r="C131" s="104">
        <v>1.1661081259999999</v>
      </c>
      <c r="D131" s="104" t="s">
        <v>186</v>
      </c>
      <c r="E131" s="104">
        <v>8</v>
      </c>
      <c r="F131" s="104"/>
      <c r="G131" s="104">
        <v>27152494</v>
      </c>
      <c r="H131" s="104" t="s">
        <v>198</v>
      </c>
      <c r="I131" s="104">
        <v>27.38</v>
      </c>
      <c r="J131" s="105"/>
    </row>
    <row r="132" spans="1:10" x14ac:dyDescent="0.25">
      <c r="A132" s="104" t="s">
        <v>107</v>
      </c>
      <c r="B132" s="104"/>
      <c r="C132" s="104">
        <v>1.1661081259999999</v>
      </c>
      <c r="D132" s="104" t="s">
        <v>186</v>
      </c>
      <c r="E132" s="104">
        <v>8</v>
      </c>
      <c r="F132" s="104"/>
      <c r="G132" s="104">
        <v>27152495</v>
      </c>
      <c r="H132" s="104" t="s">
        <v>199</v>
      </c>
      <c r="I132" s="104">
        <v>228.11</v>
      </c>
      <c r="J132" s="105"/>
    </row>
    <row r="133" spans="1:10" x14ac:dyDescent="0.25">
      <c r="A133" s="104" t="s">
        <v>107</v>
      </c>
      <c r="B133" s="104"/>
      <c r="C133" s="104">
        <v>1.1661081259999999</v>
      </c>
      <c r="D133" s="104" t="s">
        <v>186</v>
      </c>
      <c r="E133" s="104">
        <v>8</v>
      </c>
      <c r="F133" s="104"/>
      <c r="G133" s="104">
        <v>27152497</v>
      </c>
      <c r="H133" s="104" t="s">
        <v>200</v>
      </c>
      <c r="I133" s="104">
        <v>279.11</v>
      </c>
      <c r="J133" s="10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Cymatic</vt:lpstr>
      <vt:lpstr>SETTINGS</vt:lpstr>
      <vt:lpstr>RATINGS</vt:lpstr>
      <vt:lpstr>BACKLAY</vt:lpstr>
      <vt:lpstr>InPlay</vt:lpstr>
      <vt:lpstr>Overrounds</vt:lpstr>
      <vt:lpstr>Ratings</vt:lpstr>
      <vt:lpstr>RunnerName</vt:lpstr>
      <vt:lpstr>stake</vt:lpstr>
      <vt:lpstr>TimeTillJump</vt:lpstr>
      <vt:lpstr>UserOverround</vt:lpstr>
      <vt:lpstr>UserTimeTillJump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Brayden Latimer</dc:creator>
  <cp:lastModifiedBy>Brayden Latimer</cp:lastModifiedBy>
  <dcterms:created xsi:type="dcterms:W3CDTF">2019-03-28T23:10:29Z</dcterms:created>
  <dcterms:modified xsi:type="dcterms:W3CDTF">2019-12-11T22:59:07Z</dcterms:modified>
</cp:coreProperties>
</file>